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320" windowHeight="7470" activeTab="0"/>
  </bookViews>
  <sheets>
    <sheet name="опалиха бассейн" sheetId="1" r:id="rId1"/>
    <sheet name="коэфф.гр.пр." sheetId="2" state="hidden" r:id="rId2"/>
    <sheet name="опал.единоборства" sheetId="3" state="hidden" r:id="rId3"/>
    <sheet name="коэфф.един." sheetId="4" state="hidden" r:id="rId4"/>
  </sheets>
  <definedNames>
    <definedName name="_xlnm.Print_Area" localSheetId="3">'коэфф.един.'!$A$1:$O$23</definedName>
    <definedName name="_xlnm.Print_Area" localSheetId="2">'опал.единоборства'!$A$1:$H$18</definedName>
    <definedName name="_xlnm.Print_Area" localSheetId="0">'опалиха бассейн'!$A$1:$H$25</definedName>
  </definedNames>
  <calcPr fullCalcOnLoad="1"/>
</workbook>
</file>

<file path=xl/sharedStrings.xml><?xml version="1.0" encoding="utf-8"?>
<sst xmlns="http://schemas.openxmlformats.org/spreadsheetml/2006/main" count="131" uniqueCount="82">
  <si>
    <t xml:space="preserve">понедельник     </t>
  </si>
  <si>
    <t xml:space="preserve">вторник </t>
  </si>
  <si>
    <t xml:space="preserve">среда </t>
  </si>
  <si>
    <t xml:space="preserve">четверг </t>
  </si>
  <si>
    <t xml:space="preserve">пятница </t>
  </si>
  <si>
    <t xml:space="preserve">суббота </t>
  </si>
  <si>
    <t xml:space="preserve">воскресенье </t>
  </si>
  <si>
    <t>уроки для взрослых</t>
  </si>
  <si>
    <t>уроки для детей</t>
  </si>
  <si>
    <t>Расписание зала единоборств</t>
  </si>
  <si>
    <t>Менеджер групповых программ</t>
  </si>
  <si>
    <t>заявленные в расписании, Вы можете заниматься с нашими инструкторами ПЕРСОНАЛЬНО в удобное для Вас время.</t>
  </si>
  <si>
    <t>Уважаемые клиенты, обращаем Ваше внимание на то, что, если Вы не успеваете посещать уроки,</t>
  </si>
  <si>
    <t>Менеджер групповых программ Анна Барсукова</t>
  </si>
  <si>
    <t>Статистика залов аэробики</t>
  </si>
  <si>
    <t>Статистика зала единоборств</t>
  </si>
  <si>
    <t>Администрация клуба оставляет за собой право вносить изменения в расписание и менять заявленного в расписании инструктора.</t>
  </si>
  <si>
    <t>-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</si>
  <si>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</si>
  <si>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</si>
  <si>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</si>
  <si>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</si>
  <si>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</si>
  <si>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</si>
  <si>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</si>
  <si>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r>
      <rPr>
        <b/>
        <sz val="20"/>
        <rFont val="Arial"/>
        <family val="2"/>
      </rPr>
      <t>$</t>
    </r>
    <r>
      <rPr>
        <b/>
        <sz val="16"/>
        <rFont val="Arial"/>
        <family val="2"/>
      </rPr>
      <t>-платный урок</t>
    </r>
  </si>
  <si>
    <t>Плановый рейтинг, чел.</t>
  </si>
  <si>
    <t>Фактический рейтинг, чел.</t>
  </si>
  <si>
    <t>Продолжит. занятия,ч.</t>
  </si>
  <si>
    <t>Итого:</t>
  </si>
  <si>
    <t>Плановый рейтинг за неделю, чел.:</t>
  </si>
  <si>
    <t>Фактический рейтинг за неделю, чел.:</t>
  </si>
  <si>
    <t>Длительность всех занятий за неделю, ч.:</t>
  </si>
  <si>
    <t>Ксения Домниченко (domnichenko@gmail.com)</t>
  </si>
  <si>
    <t xml:space="preserve"> </t>
  </si>
  <si>
    <t>Администрация клуба оставляет за собой право вносить изменения в расписание и менять заявленного в расписании инструктора</t>
  </si>
  <si>
    <t>КИКБОКСИНГ (55') Денис</t>
  </si>
  <si>
    <r>
      <t>$</t>
    </r>
    <r>
      <rPr>
        <b/>
        <sz val="14"/>
        <rFont val="Arial"/>
        <family val="2"/>
      </rPr>
      <t xml:space="preserve">  БОКС (55')              (дети 4- 6)  Александр</t>
    </r>
  </si>
  <si>
    <t xml:space="preserve"> БОКС (55')              (дети 7-13)  Александр</t>
  </si>
  <si>
    <t xml:space="preserve"> БОКС (55') Артем</t>
  </si>
  <si>
    <r>
      <t>16:30</t>
    </r>
    <r>
      <rPr>
        <b/>
        <sz val="11"/>
        <rFont val="Arial"/>
        <family val="2"/>
      </rPr>
      <t xml:space="preserve"> КАРАТЕ (55') Денис                 (нач.уровень 5-12)</t>
    </r>
  </si>
  <si>
    <r>
      <t xml:space="preserve">17:30 </t>
    </r>
    <r>
      <rPr>
        <b/>
        <sz val="10"/>
        <color indexed="57"/>
        <rFont val="Arial"/>
        <family val="2"/>
      </rPr>
      <t xml:space="preserve">$  </t>
    </r>
    <r>
      <rPr>
        <b/>
        <sz val="10"/>
        <rFont val="Arial"/>
        <family val="2"/>
      </rPr>
      <t>КАРАТЕ (90')  подготовленные      Денис</t>
    </r>
  </si>
  <si>
    <t>Расписание водных программ</t>
  </si>
  <si>
    <t>Менеджер водных программ</t>
  </si>
  <si>
    <r>
      <t>$</t>
    </r>
    <r>
      <rPr>
        <b/>
        <sz val="12"/>
        <rFont val="Arial"/>
        <family val="2"/>
      </rPr>
      <t xml:space="preserve"> - занятие платное</t>
    </r>
  </si>
  <si>
    <r>
      <t>$</t>
    </r>
    <r>
      <rPr>
        <b/>
        <sz val="12"/>
        <rFont val="Arial"/>
        <family val="2"/>
      </rPr>
      <t xml:space="preserve">  MAMA + МАЛЫШ 
c 2 лет до 3,5 лет (50') 
Елена</t>
    </r>
  </si>
  <si>
    <r>
      <t>$</t>
    </r>
    <r>
      <rPr>
        <b/>
        <sz val="12"/>
        <rFont val="Arial"/>
        <family val="2"/>
      </rPr>
      <t xml:space="preserve">  MAMA + МАЛЫШ 
c 11 мес до 2,5 лет (50') 
Елена</t>
    </r>
  </si>
  <si>
    <t>Aqua GYM
Алексей</t>
  </si>
  <si>
    <t>ВОДНОЕ ПОЛО
12-18 лет
Алексей</t>
  </si>
  <si>
    <r>
      <t>$</t>
    </r>
    <r>
      <rPr>
        <b/>
        <sz val="12"/>
        <rFont val="Arial"/>
        <family val="2"/>
      </rPr>
      <t xml:space="preserve">  MAMA + МАЛЫШ 
c 2 мес до 11 мес  (50')
Елена</t>
    </r>
  </si>
  <si>
    <r>
      <t xml:space="preserve"> </t>
    </r>
    <r>
      <rPr>
        <b/>
        <sz val="14"/>
        <color indexed="17"/>
        <rFont val="Arial"/>
        <family val="2"/>
      </rPr>
      <t>$</t>
    </r>
    <r>
      <rPr>
        <b/>
        <sz val="12"/>
        <rFont val="Arial"/>
        <family val="2"/>
      </rPr>
      <t xml:space="preserve">  MAMA + МАЛЫШ 
c 11 мес до 2,5 лет (50') 
Елена</t>
    </r>
  </si>
  <si>
    <t>Морские звездочки 
для начинающих
3,5-5 лет
Егор</t>
  </si>
  <si>
    <r>
      <t>$</t>
    </r>
    <r>
      <rPr>
        <b/>
        <sz val="12"/>
        <rFont val="Arial"/>
        <family val="2"/>
      </rPr>
      <t xml:space="preserve">  Взрослая
Школа Плавания </t>
    </r>
    <r>
      <rPr>
        <b/>
        <sz val="14"/>
        <color indexed="17"/>
        <rFont val="Arial"/>
        <family val="2"/>
      </rPr>
      <t xml:space="preserve"> </t>
    </r>
    <r>
      <rPr>
        <b/>
        <sz val="12"/>
        <rFont val="Arial"/>
        <family val="2"/>
      </rPr>
      <t xml:space="preserve">
Егор</t>
    </r>
  </si>
  <si>
    <r>
      <t>10:15</t>
    </r>
    <r>
      <rPr>
        <b/>
        <sz val="12"/>
        <rFont val="Arial"/>
        <family val="2"/>
      </rPr>
      <t xml:space="preserve">  Aqua Mix
Влад</t>
    </r>
  </si>
  <si>
    <t>Aqua Mix
Алексей</t>
  </si>
  <si>
    <t>Aqua Mix
Влад</t>
  </si>
  <si>
    <t>Кузнецов Алексей Kuzneczoff18@mail.ru</t>
  </si>
  <si>
    <r>
      <t>$</t>
    </r>
    <r>
      <rPr>
        <b/>
        <sz val="12"/>
        <rFont val="Arial"/>
        <family val="2"/>
      </rPr>
      <t xml:space="preserve">  Взрослая
Школа Плавания </t>
    </r>
    <r>
      <rPr>
        <b/>
        <sz val="14"/>
        <color indexed="17"/>
        <rFont val="Arial"/>
        <family val="2"/>
      </rPr>
      <t xml:space="preserve"> </t>
    </r>
    <r>
      <rPr>
        <b/>
        <sz val="12"/>
        <rFont val="Arial"/>
        <family val="2"/>
      </rPr>
      <t xml:space="preserve">
Влад</t>
    </r>
  </si>
  <si>
    <t>Aqua Mix
Марина</t>
  </si>
  <si>
    <t>Aqua GYM
Марина</t>
  </si>
  <si>
    <t>Морские звездочки 
для начинающих
3,5-5 лет
Марина</t>
  </si>
  <si>
    <t>Взрослая Школа
Плавания
Татьяна</t>
  </si>
  <si>
    <r>
      <t>$</t>
    </r>
    <r>
      <rPr>
        <b/>
        <sz val="12"/>
        <rFont val="Arial"/>
        <family val="2"/>
      </rPr>
      <t xml:space="preserve">  Взрослая
Школа Плавания </t>
    </r>
    <r>
      <rPr>
        <b/>
        <sz val="14"/>
        <color indexed="17"/>
        <rFont val="Arial"/>
        <family val="2"/>
      </rPr>
      <t xml:space="preserve"> </t>
    </r>
    <r>
      <rPr>
        <b/>
        <sz val="12"/>
        <rFont val="Arial"/>
        <family val="2"/>
      </rPr>
      <t xml:space="preserve">
Татьяна</t>
    </r>
  </si>
  <si>
    <t>Школа плавания 
 9-11 лет
Татьяна</t>
  </si>
  <si>
    <t>Школа плавания 
 11-15 лет
Егор</t>
  </si>
  <si>
    <t>Школа плавания
6-8 лет
Егор</t>
  </si>
  <si>
    <t>Школа плавания 
 9-11 лет
Алексей</t>
  </si>
  <si>
    <t>Морские звездочки 
для начинающих
3,5-5 лет
Алексей</t>
  </si>
  <si>
    <t xml:space="preserve">  Aqua ABD-ABL
Марина</t>
  </si>
  <si>
    <t xml:space="preserve">  Aqua Flippers
Татьяна</t>
  </si>
  <si>
    <r>
      <t>13:45</t>
    </r>
    <r>
      <rPr>
        <b/>
        <sz val="12"/>
        <color indexed="12"/>
        <rFont val="Arial"/>
        <family val="2"/>
      </rPr>
      <t xml:space="preserve">   </t>
    </r>
    <r>
      <rPr>
        <b/>
        <sz val="12"/>
        <rFont val="Arial"/>
        <family val="2"/>
      </rPr>
      <t>Aqua Circuit
Елена</t>
    </r>
  </si>
  <si>
    <r>
      <t>11:15</t>
    </r>
    <r>
      <rPr>
        <b/>
        <sz val="12"/>
        <rFont val="Arial"/>
        <family val="2"/>
      </rPr>
      <t xml:space="preserve"> Aqua ABD-ABL
Алексей</t>
    </r>
  </si>
  <si>
    <r>
      <t>10:15</t>
    </r>
    <r>
      <rPr>
        <b/>
        <sz val="12"/>
        <color indexed="12"/>
        <rFont val="Arial"/>
        <family val="2"/>
      </rPr>
      <t xml:space="preserve"> </t>
    </r>
    <r>
      <rPr>
        <b/>
        <sz val="12"/>
        <rFont val="Arial"/>
        <family val="2"/>
      </rPr>
      <t>Aqua ABD-ABL
Алексей</t>
    </r>
  </si>
  <si>
    <r>
      <t xml:space="preserve"> </t>
    </r>
    <r>
      <rPr>
        <b/>
        <u val="single"/>
        <sz val="12"/>
        <color indexed="10"/>
        <rFont val="Arial"/>
        <family val="2"/>
      </rPr>
      <t>12:15</t>
    </r>
    <r>
      <rPr>
        <b/>
        <sz val="12"/>
        <rFont val="Arial"/>
        <family val="2"/>
      </rPr>
      <t xml:space="preserve">   Aqua FLIPPERS
Елена</t>
    </r>
  </si>
  <si>
    <r>
      <t>12:15</t>
    </r>
    <r>
      <rPr>
        <b/>
        <sz val="12"/>
        <color indexed="12"/>
        <rFont val="Arial"/>
        <family val="2"/>
      </rPr>
      <t xml:space="preserve"> </t>
    </r>
    <r>
      <rPr>
        <b/>
        <sz val="14"/>
        <color indexed="17"/>
        <rFont val="Arial"/>
        <family val="2"/>
      </rPr>
      <t>$</t>
    </r>
    <r>
      <rPr>
        <b/>
        <sz val="12"/>
        <rFont val="Arial"/>
        <family val="2"/>
      </rPr>
      <t xml:space="preserve"> Морские звездочки 
для умеющих нырять
3,5-5 лет 
Влад</t>
    </r>
  </si>
  <si>
    <r>
      <t>13:45</t>
    </r>
    <r>
      <rPr>
        <b/>
        <sz val="12"/>
        <color indexed="12"/>
        <rFont val="Arial"/>
        <family val="2"/>
      </rPr>
      <t xml:space="preserve"> </t>
    </r>
    <r>
      <rPr>
        <b/>
        <sz val="12"/>
        <rFont val="Arial"/>
        <family val="2"/>
      </rPr>
      <t xml:space="preserve"> Aqua FLIPPERS
Елена</t>
    </r>
  </si>
  <si>
    <r>
      <t>12:15</t>
    </r>
    <r>
      <rPr>
        <b/>
        <sz val="14"/>
        <color indexed="57"/>
        <rFont val="Arial"/>
        <family val="2"/>
      </rPr>
      <t xml:space="preserve"> </t>
    </r>
    <r>
      <rPr>
        <b/>
        <sz val="14"/>
        <color indexed="17"/>
        <rFont val="Arial"/>
        <family val="2"/>
      </rPr>
      <t>$</t>
    </r>
    <r>
      <rPr>
        <b/>
        <sz val="12"/>
        <rFont val="Arial"/>
        <family val="2"/>
      </rPr>
      <t xml:space="preserve">  MAMA + МАЛЫШ 
c 2 мес до 11 мес  (50')
Марина</t>
    </r>
  </si>
  <si>
    <r>
      <t>12:15</t>
    </r>
    <r>
      <rPr>
        <b/>
        <sz val="14"/>
        <color indexed="57"/>
        <rFont val="Arial"/>
        <family val="2"/>
      </rPr>
      <t xml:space="preserve"> </t>
    </r>
    <r>
      <rPr>
        <b/>
        <sz val="14"/>
        <color indexed="17"/>
        <rFont val="Arial"/>
        <family val="2"/>
      </rPr>
      <t>$</t>
    </r>
    <r>
      <rPr>
        <b/>
        <sz val="12"/>
        <rFont val="Arial"/>
        <family val="2"/>
      </rPr>
      <t xml:space="preserve">  MAMA + МАЛЫШ 
c 11 мес до 2,5 лет (50') 
Марина</t>
    </r>
  </si>
  <si>
    <r>
      <t>12:15</t>
    </r>
    <r>
      <rPr>
        <b/>
        <sz val="14"/>
        <color indexed="57"/>
        <rFont val="Arial"/>
        <family val="2"/>
      </rPr>
      <t xml:space="preserve"> </t>
    </r>
    <r>
      <rPr>
        <b/>
        <sz val="14"/>
        <color indexed="17"/>
        <rFont val="Arial"/>
        <family val="2"/>
      </rPr>
      <t>$</t>
    </r>
    <r>
      <rPr>
        <b/>
        <sz val="12"/>
        <rFont val="Arial"/>
        <family val="2"/>
      </rPr>
      <t xml:space="preserve"> MAMA + МАЛЫШ 
c 2 лет до 3,5 лет (50') 
Марина</t>
    </r>
  </si>
  <si>
    <r>
      <rPr>
        <b/>
        <u val="single"/>
        <sz val="12"/>
        <color indexed="10"/>
        <rFont val="Arial"/>
        <family val="2"/>
      </rPr>
      <t>13:30</t>
    </r>
    <r>
      <rPr>
        <b/>
        <sz val="12"/>
        <rFont val="Arial"/>
        <family val="2"/>
      </rPr>
      <t xml:space="preserve">  Aqua JOGGER
Алексей</t>
    </r>
  </si>
  <si>
    <r>
      <t>15:15</t>
    </r>
    <r>
      <rPr>
        <b/>
        <sz val="12"/>
        <color indexed="12"/>
        <rFont val="Arial"/>
        <family val="2"/>
      </rPr>
      <t xml:space="preserve"> </t>
    </r>
    <r>
      <rPr>
        <b/>
        <sz val="12"/>
        <rFont val="Arial"/>
        <family val="2"/>
      </rPr>
      <t xml:space="preserve"> Aqua Circuit
Алексей</t>
    </r>
  </si>
  <si>
    <r>
      <rPr>
        <b/>
        <u val="single"/>
        <sz val="12"/>
        <color indexed="10"/>
        <rFont val="Arial"/>
        <family val="2"/>
      </rPr>
      <t>19:15</t>
    </r>
    <r>
      <rPr>
        <b/>
        <sz val="12"/>
        <color indexed="10"/>
        <rFont val="Arial"/>
        <family val="2"/>
      </rPr>
      <t xml:space="preserve">  </t>
    </r>
    <r>
      <rPr>
        <b/>
        <sz val="12"/>
        <color indexed="8"/>
        <rFont val="Arial"/>
        <family val="2"/>
      </rPr>
      <t>Школа плавания</t>
    </r>
    <r>
      <rPr>
        <b/>
        <sz val="12"/>
        <rFont val="Arial"/>
        <family val="2"/>
      </rPr>
      <t xml:space="preserve">
6-8 лет
Татьяна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</si>
</sst>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419]d\ mmm;@"/>
    <numFmt numFmtId="194" formatCode="0.0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40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b/>
      <sz val="6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11"/>
      <color indexed="10"/>
      <name val="Arial"/>
      <family val="2"/>
    </font>
    <font>
      <b/>
      <sz val="6"/>
      <color indexed="10"/>
      <name val="Arial"/>
      <family val="2"/>
    </font>
    <font>
      <b/>
      <sz val="10"/>
      <color indexed="9"/>
      <name val="Arial"/>
      <family val="2"/>
    </font>
    <font>
      <b/>
      <i/>
      <sz val="14"/>
      <color indexed="57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7"/>
      <name val="Arial"/>
      <family val="2"/>
    </font>
    <font>
      <b/>
      <u val="single"/>
      <sz val="11"/>
      <name val="Arial"/>
      <family val="2"/>
    </font>
    <font>
      <b/>
      <sz val="10"/>
      <color indexed="57"/>
      <name val="Arial"/>
      <family val="2"/>
    </font>
    <font>
      <b/>
      <sz val="12"/>
      <color indexed="17"/>
      <name val="Arial"/>
      <family val="2"/>
    </font>
    <font>
      <b/>
      <i/>
      <sz val="12"/>
      <name val="Arial Rounded MT Bold"/>
      <family val="2"/>
    </font>
    <font>
      <b/>
      <u val="single"/>
      <sz val="12"/>
      <color indexed="10"/>
      <name val="Arial"/>
      <family val="2"/>
    </font>
    <font>
      <b/>
      <sz val="14"/>
      <color indexed="5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57"/>
      <name val="Arial"/>
      <family val="2"/>
    </font>
    <font>
      <b/>
      <sz val="12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3"/>
      <name val="Arial"/>
      <family val="0"/>
    </font>
    <font>
      <b/>
      <sz val="14"/>
      <color indexed="21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51" fillId="3" borderId="1" applyNumberFormat="0" applyAlignment="0" applyProtection="0"/>
    <xf numFmtId="0" fontId="52" fillId="2" borderId="2" applyNumberFormat="0" applyAlignment="0" applyProtection="0"/>
    <xf numFmtId="0" fontId="53" fillId="2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54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15" borderId="7" applyNumberFormat="0" applyAlignment="0" applyProtection="0"/>
    <xf numFmtId="0" fontId="15" fillId="0" borderId="0" applyNumberFormat="0" applyFill="0" applyBorder="0" applyAlignment="0" applyProtection="0"/>
    <xf numFmtId="0" fontId="5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1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17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6" fontId="11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8" fillId="18" borderId="21" xfId="0" applyFont="1" applyFill="1" applyBorder="1" applyAlignment="1">
      <alignment horizontal="center" vertical="center" wrapText="1"/>
    </xf>
    <xf numFmtId="0" fontId="8" fillId="18" borderId="0" xfId="0" applyFont="1" applyFill="1" applyBorder="1" applyAlignment="1">
      <alignment horizontal="center" vertical="center" wrapText="1"/>
    </xf>
    <xf numFmtId="0" fontId="8" fillId="18" borderId="16" xfId="0" applyFont="1" applyFill="1" applyBorder="1" applyAlignment="1">
      <alignment horizontal="center" vertical="center" wrapText="1"/>
    </xf>
    <xf numFmtId="0" fontId="8" fillId="18" borderId="16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20" fontId="11" fillId="0" borderId="18" xfId="0" applyNumberFormat="1" applyFont="1" applyBorder="1" applyAlignment="1">
      <alignment horizontal="center" vertical="center"/>
    </xf>
    <xf numFmtId="20" fontId="11" fillId="0" borderId="11" xfId="0" applyNumberFormat="1" applyFont="1" applyBorder="1" applyAlignment="1">
      <alignment horizontal="center" vertical="center"/>
    </xf>
    <xf numFmtId="20" fontId="11" fillId="0" borderId="10" xfId="0" applyNumberFormat="1" applyFont="1" applyBorder="1" applyAlignment="1">
      <alignment horizontal="center" vertical="center"/>
    </xf>
    <xf numFmtId="20" fontId="11" fillId="0" borderId="13" xfId="0" applyNumberFormat="1" applyFont="1" applyBorder="1" applyAlignment="1">
      <alignment horizontal="center" vertical="center"/>
    </xf>
    <xf numFmtId="20" fontId="11" fillId="0" borderId="15" xfId="0" applyNumberFormat="1" applyFont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6" xfId="0" applyFont="1" applyFill="1" applyBorder="1" applyAlignment="1">
      <alignment horizontal="center" vertical="center" wrapText="1"/>
    </xf>
    <xf numFmtId="0" fontId="20" fillId="18" borderId="22" xfId="0" applyFont="1" applyFill="1" applyBorder="1" applyAlignment="1">
      <alignment horizontal="center" vertical="center" wrapText="1"/>
    </xf>
    <xf numFmtId="0" fontId="20" fillId="18" borderId="23" xfId="0" applyFont="1" applyFill="1" applyBorder="1" applyAlignment="1">
      <alignment horizontal="center" vertical="center" wrapText="1"/>
    </xf>
    <xf numFmtId="20" fontId="8" fillId="0" borderId="1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6" fontId="8" fillId="0" borderId="17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6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6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16" fontId="18" fillId="0" borderId="0" xfId="0" applyNumberFormat="1" applyFont="1" applyAlignment="1">
      <alignment horizontal="left"/>
    </xf>
    <xf numFmtId="20" fontId="4" fillId="0" borderId="17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6" fontId="22" fillId="0" borderId="18" xfId="0" applyNumberFormat="1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18" borderId="21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/>
    </xf>
    <xf numFmtId="0" fontId="8" fillId="18" borderId="0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18" borderId="21" xfId="0" applyFont="1" applyFill="1" applyBorder="1" applyAlignment="1">
      <alignment/>
    </xf>
    <xf numFmtId="0" fontId="8" fillId="18" borderId="12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16" fontId="4" fillId="0" borderId="0" xfId="0" applyNumberFormat="1" applyFont="1" applyAlignment="1">
      <alignment horizontal="right"/>
    </xf>
    <xf numFmtId="0" fontId="23" fillId="20" borderId="17" xfId="0" applyFont="1" applyFill="1" applyBorder="1" applyAlignment="1">
      <alignment horizontal="center" vertical="center" wrapText="1"/>
    </xf>
    <xf numFmtId="0" fontId="23" fillId="19" borderId="17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1" borderId="17" xfId="0" applyFont="1" applyFill="1" applyBorder="1" applyAlignment="1">
      <alignment horizontal="center" vertical="center" wrapText="1"/>
    </xf>
    <xf numFmtId="0" fontId="20" fillId="18" borderId="16" xfId="0" applyFont="1" applyFill="1" applyBorder="1" applyAlignment="1">
      <alignment horizont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0" fillId="22" borderId="12" xfId="0" applyFont="1" applyFill="1" applyBorder="1" applyAlignment="1">
      <alignment horizontal="center" vertical="center" wrapText="1"/>
    </xf>
    <xf numFmtId="0" fontId="20" fillId="22" borderId="12" xfId="0" applyFont="1" applyFill="1" applyBorder="1" applyAlignment="1">
      <alignment horizontal="center" wrapText="1"/>
    </xf>
    <xf numFmtId="0" fontId="20" fillId="0" borderId="0" xfId="0" applyFont="1" applyAlignment="1">
      <alignment vertical="center"/>
    </xf>
    <xf numFmtId="0" fontId="1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11" fillId="22" borderId="15" xfId="0" applyFont="1" applyFill="1" applyBorder="1" applyAlignment="1">
      <alignment/>
    </xf>
    <xf numFmtId="0" fontId="0" fillId="22" borderId="16" xfId="0" applyFont="1" applyFill="1" applyBorder="1" applyAlignment="1">
      <alignment/>
    </xf>
    <xf numFmtId="0" fontId="0" fillId="22" borderId="16" xfId="0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 vertical="center"/>
    </xf>
    <xf numFmtId="0" fontId="11" fillId="18" borderId="15" xfId="0" applyFont="1" applyFill="1" applyBorder="1" applyAlignment="1">
      <alignment/>
    </xf>
    <xf numFmtId="0" fontId="0" fillId="18" borderId="16" xfId="0" applyFont="1" applyFill="1" applyBorder="1" applyAlignment="1">
      <alignment/>
    </xf>
    <xf numFmtId="0" fontId="0" fillId="18" borderId="16" xfId="0" applyFont="1" applyFill="1" applyBorder="1" applyAlignment="1">
      <alignment horizontal="center"/>
    </xf>
    <xf numFmtId="0" fontId="0" fillId="18" borderId="16" xfId="0" applyFont="1" applyFill="1" applyBorder="1" applyAlignment="1">
      <alignment horizontal="center" vertical="center"/>
    </xf>
    <xf numFmtId="0" fontId="20" fillId="18" borderId="16" xfId="0" applyFont="1" applyFill="1" applyBorder="1" applyAlignment="1">
      <alignment horizontal="center" vertical="center" textRotation="90"/>
    </xf>
    <xf numFmtId="0" fontId="20" fillId="22" borderId="12" xfId="0" applyFont="1" applyFill="1" applyBorder="1" applyAlignment="1">
      <alignment horizontal="center" vertical="center" textRotation="90"/>
    </xf>
    <xf numFmtId="0" fontId="0" fillId="18" borderId="12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31" fillId="2" borderId="15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wrapText="1"/>
    </xf>
    <xf numFmtId="0" fontId="6" fillId="0" borderId="11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wrapText="1"/>
    </xf>
    <xf numFmtId="20" fontId="9" fillId="6" borderId="0" xfId="0" applyNumberFormat="1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11" fillId="0" borderId="26" xfId="0" applyFont="1" applyBorder="1" applyAlignment="1">
      <alignment/>
    </xf>
    <xf numFmtId="0" fontId="8" fillId="0" borderId="26" xfId="0" applyFont="1" applyBorder="1" applyAlignment="1">
      <alignment/>
    </xf>
    <xf numFmtId="0" fontId="35" fillId="0" borderId="26" xfId="0" applyFont="1" applyBorder="1" applyAlignment="1">
      <alignment/>
    </xf>
    <xf numFmtId="193" fontId="8" fillId="0" borderId="29" xfId="0" applyNumberFormat="1" applyFont="1" applyBorder="1" applyAlignment="1">
      <alignment horizontal="center" vertical="top"/>
    </xf>
    <xf numFmtId="0" fontId="8" fillId="0" borderId="30" xfId="0" applyFont="1" applyBorder="1" applyAlignment="1">
      <alignment/>
    </xf>
    <xf numFmtId="0" fontId="35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20" fontId="8" fillId="0" borderId="11" xfId="0" applyNumberFormat="1" applyFont="1" applyBorder="1" applyAlignment="1">
      <alignment horizontal="center" vertical="center" wrapText="1"/>
    </xf>
    <xf numFmtId="0" fontId="36" fillId="6" borderId="11" xfId="0" applyFont="1" applyFill="1" applyBorder="1" applyAlignment="1">
      <alignment horizontal="center" vertical="center" wrapText="1"/>
    </xf>
    <xf numFmtId="20" fontId="8" fillId="0" borderId="10" xfId="0" applyNumberFormat="1" applyFont="1" applyBorder="1" applyAlignment="1">
      <alignment horizontal="center" vertical="center" wrapText="1"/>
    </xf>
    <xf numFmtId="0" fontId="37" fillId="0" borderId="28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23" xfId="0" applyFont="1" applyBorder="1" applyAlignment="1">
      <alignment/>
    </xf>
    <xf numFmtId="0" fontId="23" fillId="23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23" borderId="15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 wrapText="1"/>
    </xf>
    <xf numFmtId="194" fontId="20" fillId="22" borderId="12" xfId="0" applyNumberFormat="1" applyFont="1" applyFill="1" applyBorder="1" applyAlignment="1">
      <alignment horizontal="center" vertical="center" textRotation="90"/>
    </xf>
    <xf numFmtId="0" fontId="3" fillId="23" borderId="13" xfId="0" applyFont="1" applyFill="1" applyBorder="1" applyAlignment="1">
      <alignment horizontal="center" vertical="center" wrapText="1"/>
    </xf>
    <xf numFmtId="0" fontId="23" fillId="23" borderId="17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23" fillId="23" borderId="1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38" fillId="22" borderId="10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20" fontId="8" fillId="0" borderId="18" xfId="0" applyNumberFormat="1" applyFont="1" applyBorder="1" applyAlignment="1">
      <alignment horizontal="center" vertical="center" wrapText="1"/>
    </xf>
    <xf numFmtId="20" fontId="8" fillId="2" borderId="11" xfId="0" applyNumberFormat="1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20" fontId="6" fillId="24" borderId="18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93" fontId="8" fillId="0" borderId="18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/>
    </xf>
    <xf numFmtId="0" fontId="41" fillId="0" borderId="33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28" xfId="0" applyFont="1" applyBorder="1" applyAlignment="1">
      <alignment/>
    </xf>
    <xf numFmtId="0" fontId="17" fillId="0" borderId="26" xfId="0" applyFont="1" applyBorder="1" applyAlignment="1">
      <alignment/>
    </xf>
    <xf numFmtId="0" fontId="42" fillId="0" borderId="26" xfId="0" applyFont="1" applyBorder="1" applyAlignment="1">
      <alignment/>
    </xf>
    <xf numFmtId="0" fontId="17" fillId="0" borderId="26" xfId="0" applyFont="1" applyBorder="1" applyAlignment="1">
      <alignment/>
    </xf>
    <xf numFmtId="0" fontId="42" fillId="0" borderId="28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24" xfId="0" applyFont="1" applyBorder="1" applyAlignment="1">
      <alignment/>
    </xf>
    <xf numFmtId="0" fontId="6" fillId="17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7" fillId="0" borderId="28" xfId="0" applyFont="1" applyFill="1" applyBorder="1" applyAlignment="1">
      <alignment/>
    </xf>
    <xf numFmtId="20" fontId="6" fillId="9" borderId="18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38" fillId="8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1" xfId="0" applyFont="1" applyFill="1" applyBorder="1" applyAlignment="1">
      <alignment/>
    </xf>
    <xf numFmtId="0" fontId="64" fillId="9" borderId="11" xfId="0" applyFont="1" applyFill="1" applyBorder="1" applyAlignment="1">
      <alignment horizontal="center" vertical="center" wrapText="1"/>
    </xf>
    <xf numFmtId="0" fontId="38" fillId="9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7" fillId="8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93" fontId="8" fillId="0" borderId="0" xfId="0" applyNumberFormat="1" applyFont="1" applyBorder="1" applyAlignment="1">
      <alignment horizontal="center" vertical="center" wrapText="1"/>
    </xf>
    <xf numFmtId="0" fontId="6" fillId="16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8" fillId="22" borderId="19" xfId="0" applyFont="1" applyFill="1" applyBorder="1" applyAlignment="1">
      <alignment horizontal="center" textRotation="90" wrapText="1"/>
    </xf>
    <xf numFmtId="0" fontId="28" fillId="22" borderId="20" xfId="0" applyFont="1" applyFill="1" applyBorder="1" applyAlignment="1">
      <alignment horizontal="center" textRotation="90" wrapText="1"/>
    </xf>
    <xf numFmtId="0" fontId="32" fillId="0" borderId="22" xfId="0" applyFont="1" applyBorder="1" applyAlignment="1">
      <alignment horizontal="center" textRotation="90" wrapText="1"/>
    </xf>
    <xf numFmtId="0" fontId="32" fillId="0" borderId="23" xfId="0" applyFont="1" applyBorder="1" applyAlignment="1">
      <alignment horizontal="center" textRotation="90" wrapText="1"/>
    </xf>
    <xf numFmtId="0" fontId="28" fillId="18" borderId="22" xfId="0" applyFont="1" applyFill="1" applyBorder="1" applyAlignment="1">
      <alignment horizontal="center" textRotation="90" wrapText="1"/>
    </xf>
    <xf numFmtId="0" fontId="28" fillId="18" borderId="23" xfId="0" applyFont="1" applyFill="1" applyBorder="1" applyAlignment="1">
      <alignment horizontal="center" textRotation="90" wrapText="1"/>
    </xf>
    <xf numFmtId="20" fontId="8" fillId="0" borderId="10" xfId="0" applyNumberFormat="1" applyFont="1" applyBorder="1" applyAlignment="1">
      <alignment horizontal="center" vertical="center"/>
    </xf>
    <xf numFmtId="20" fontId="8" fillId="0" borderId="34" xfId="0" applyNumberFormat="1" applyFont="1" applyBorder="1" applyAlignment="1">
      <alignment horizontal="center" vertical="center"/>
    </xf>
    <xf numFmtId="20" fontId="8" fillId="0" borderId="18" xfId="0" applyNumberFormat="1" applyFont="1" applyBorder="1" applyAlignment="1">
      <alignment horizontal="center" vertical="center"/>
    </xf>
    <xf numFmtId="0" fontId="29" fillId="22" borderId="15" xfId="0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horizontal="center" vertical="center"/>
    </xf>
    <xf numFmtId="0" fontId="29" fillId="22" borderId="12" xfId="0" applyFont="1" applyFill="1" applyBorder="1" applyAlignment="1">
      <alignment horizontal="center" vertical="center"/>
    </xf>
    <xf numFmtId="0" fontId="29" fillId="18" borderId="15" xfId="0" applyFont="1" applyFill="1" applyBorder="1" applyAlignment="1">
      <alignment horizontal="center" vertical="center"/>
    </xf>
    <xf numFmtId="0" fontId="29" fillId="18" borderId="16" xfId="0" applyFont="1" applyFill="1" applyBorder="1" applyAlignment="1">
      <alignment horizontal="center" vertical="center"/>
    </xf>
    <xf numFmtId="0" fontId="29" fillId="18" borderId="12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3" fillId="9" borderId="11" xfId="0" applyFont="1" applyFill="1" applyBorder="1" applyAlignment="1">
      <alignment horizontal="center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3" fillId="1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1333500</xdr:colOff>
      <xdr:row>0</xdr:row>
      <xdr:rowOff>9525</xdr:rowOff>
    </xdr:from>
    <xdr:to>
      <xdr:col>7</xdr:col>
      <xdr:colOff>1619250</xdr:colOff>
      <xdr:row>5</xdr:row>
      <xdr:rowOff>190500</xdr:rowOff>
    </xdr:to>
    <xdr:pic>
      <xdr:nvPicPr>
        <xdr:cNvPr id="1" name="Picture 1" descr="N-ERGO FINAL 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668250" y="9525"/>
          <a:ext cx="2543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1790700</xdr:colOff>
      <xdr:row>7</xdr:row>
      <xdr:rowOff>0</xdr:rowOff>
    </xdr:from>
    <xdr:to>
      <xdr:col>3</xdr:col>
      <xdr:colOff>514350</xdr:colOff>
      <xdr:row>7</xdr:row>
      <xdr:rowOff>0</xdr:rowOff>
    </xdr:to>
    <xdr:sp>
      <xdr:nvSpPr>
        <xdr:cNvPr id="2" name="AutoShape 3757"/>
        <xdr:cNvSpPr>
          <a:spLocks/>
        </xdr:cNvSpPr>
      </xdr:nvSpPr>
      <xdr:spPr>
        <a:xfrm>
          <a:off x="4781550" y="1895475"/>
          <a:ext cx="723900" cy="0"/>
        </a:xfrm>
        <a:prstGeom prst="irregularSeal1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NEW!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2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3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4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5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15</xdr:row>
      <xdr:rowOff>276225</xdr:rowOff>
    </xdr:from>
    <xdr:to>
      <xdr:col>5</xdr:col>
      <xdr:colOff>1381125</xdr:colOff>
      <xdr:row>16</xdr:row>
      <xdr:rowOff>28575</xdr:rowOff>
    </xdr:to>
    <xdr:sp>
      <xdr:nvSpPr>
        <xdr:cNvPr id="6" name="WordArt 1138"/>
        <xdr:cNvSpPr>
          <a:spLocks/>
        </xdr:cNvSpPr>
      </xdr:nvSpPr>
      <xdr:spPr>
        <a:xfrm>
          <a:off x="3838575" y="5419725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15</xdr:row>
      <xdr:rowOff>276225</xdr:rowOff>
    </xdr:from>
    <xdr:to>
      <xdr:col>5</xdr:col>
      <xdr:colOff>1381125</xdr:colOff>
      <xdr:row>16</xdr:row>
      <xdr:rowOff>28575</xdr:rowOff>
    </xdr:to>
    <xdr:sp>
      <xdr:nvSpPr>
        <xdr:cNvPr id="7" name="WordArt 1138"/>
        <xdr:cNvSpPr>
          <a:spLocks/>
        </xdr:cNvSpPr>
      </xdr:nvSpPr>
      <xdr:spPr>
        <a:xfrm>
          <a:off x="3838575" y="5419725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15</xdr:row>
      <xdr:rowOff>276225</xdr:rowOff>
    </xdr:from>
    <xdr:to>
      <xdr:col>5</xdr:col>
      <xdr:colOff>1381125</xdr:colOff>
      <xdr:row>16</xdr:row>
      <xdr:rowOff>28575</xdr:rowOff>
    </xdr:to>
    <xdr:sp>
      <xdr:nvSpPr>
        <xdr:cNvPr id="8" name="WordArt 1138"/>
        <xdr:cNvSpPr>
          <a:spLocks/>
        </xdr:cNvSpPr>
      </xdr:nvSpPr>
      <xdr:spPr>
        <a:xfrm>
          <a:off x="3838575" y="5419725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15</xdr:row>
      <xdr:rowOff>276225</xdr:rowOff>
    </xdr:from>
    <xdr:to>
      <xdr:col>5</xdr:col>
      <xdr:colOff>1381125</xdr:colOff>
      <xdr:row>16</xdr:row>
      <xdr:rowOff>28575</xdr:rowOff>
    </xdr:to>
    <xdr:sp>
      <xdr:nvSpPr>
        <xdr:cNvPr id="9" name="WordArt 1138"/>
        <xdr:cNvSpPr>
          <a:spLocks/>
        </xdr:cNvSpPr>
      </xdr:nvSpPr>
      <xdr:spPr>
        <a:xfrm>
          <a:off x="3838575" y="5419725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15</xdr:row>
      <xdr:rowOff>276225</xdr:rowOff>
    </xdr:from>
    <xdr:to>
      <xdr:col>5</xdr:col>
      <xdr:colOff>1381125</xdr:colOff>
      <xdr:row>16</xdr:row>
      <xdr:rowOff>28575</xdr:rowOff>
    </xdr:to>
    <xdr:sp>
      <xdr:nvSpPr>
        <xdr:cNvPr id="10" name="WordArt 1138"/>
        <xdr:cNvSpPr>
          <a:spLocks/>
        </xdr:cNvSpPr>
      </xdr:nvSpPr>
      <xdr:spPr>
        <a:xfrm>
          <a:off x="3838575" y="5419725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15</xdr:row>
      <xdr:rowOff>276225</xdr:rowOff>
    </xdr:from>
    <xdr:to>
      <xdr:col>5</xdr:col>
      <xdr:colOff>1381125</xdr:colOff>
      <xdr:row>16</xdr:row>
      <xdr:rowOff>28575</xdr:rowOff>
    </xdr:to>
    <xdr:sp>
      <xdr:nvSpPr>
        <xdr:cNvPr id="11" name="WordArt 1138"/>
        <xdr:cNvSpPr>
          <a:spLocks/>
        </xdr:cNvSpPr>
      </xdr:nvSpPr>
      <xdr:spPr>
        <a:xfrm>
          <a:off x="3838575" y="5419725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15</xdr:row>
      <xdr:rowOff>276225</xdr:rowOff>
    </xdr:from>
    <xdr:to>
      <xdr:col>5</xdr:col>
      <xdr:colOff>1381125</xdr:colOff>
      <xdr:row>16</xdr:row>
      <xdr:rowOff>28575</xdr:rowOff>
    </xdr:to>
    <xdr:sp>
      <xdr:nvSpPr>
        <xdr:cNvPr id="12" name="WordArt 1138"/>
        <xdr:cNvSpPr>
          <a:spLocks/>
        </xdr:cNvSpPr>
      </xdr:nvSpPr>
      <xdr:spPr>
        <a:xfrm>
          <a:off x="3838575" y="5419725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3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4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5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6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7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8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9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20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21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22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23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24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25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26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27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28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29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30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31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32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33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34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35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36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37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38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39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40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41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42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43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44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45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46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47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48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1085850</xdr:colOff>
      <xdr:row>14</xdr:row>
      <xdr:rowOff>333375</xdr:rowOff>
    </xdr:from>
    <xdr:to>
      <xdr:col>5</xdr:col>
      <xdr:colOff>1371600</xdr:colOff>
      <xdr:row>15</xdr:row>
      <xdr:rowOff>114300</xdr:rowOff>
    </xdr:to>
    <xdr:sp>
      <xdr:nvSpPr>
        <xdr:cNvPr id="49" name="WordArt 1138"/>
        <xdr:cNvSpPr>
          <a:spLocks/>
        </xdr:cNvSpPr>
      </xdr:nvSpPr>
      <xdr:spPr>
        <a:xfrm>
          <a:off x="3790950" y="5143500"/>
          <a:ext cx="28575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50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51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52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53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54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55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56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57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58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1085850</xdr:colOff>
      <xdr:row>14</xdr:row>
      <xdr:rowOff>333375</xdr:rowOff>
    </xdr:from>
    <xdr:to>
      <xdr:col>5</xdr:col>
      <xdr:colOff>1371600</xdr:colOff>
      <xdr:row>15</xdr:row>
      <xdr:rowOff>114300</xdr:rowOff>
    </xdr:to>
    <xdr:sp>
      <xdr:nvSpPr>
        <xdr:cNvPr id="59" name="WordArt 1138"/>
        <xdr:cNvSpPr>
          <a:spLocks/>
        </xdr:cNvSpPr>
      </xdr:nvSpPr>
      <xdr:spPr>
        <a:xfrm>
          <a:off x="3790950" y="5143500"/>
          <a:ext cx="28575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60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61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62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63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64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65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66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67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68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69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70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71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72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73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74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75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76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77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78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79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80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81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82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83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84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85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86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87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88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89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1085850</xdr:colOff>
      <xdr:row>14</xdr:row>
      <xdr:rowOff>333375</xdr:rowOff>
    </xdr:from>
    <xdr:to>
      <xdr:col>5</xdr:col>
      <xdr:colOff>1371600</xdr:colOff>
      <xdr:row>15</xdr:row>
      <xdr:rowOff>114300</xdr:rowOff>
    </xdr:to>
    <xdr:sp>
      <xdr:nvSpPr>
        <xdr:cNvPr id="90" name="WordArt 1138"/>
        <xdr:cNvSpPr>
          <a:spLocks/>
        </xdr:cNvSpPr>
      </xdr:nvSpPr>
      <xdr:spPr>
        <a:xfrm>
          <a:off x="3790950" y="5143500"/>
          <a:ext cx="28575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91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92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93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94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95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96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97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98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99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1085850</xdr:colOff>
      <xdr:row>14</xdr:row>
      <xdr:rowOff>333375</xdr:rowOff>
    </xdr:from>
    <xdr:to>
      <xdr:col>5</xdr:col>
      <xdr:colOff>1371600</xdr:colOff>
      <xdr:row>15</xdr:row>
      <xdr:rowOff>114300</xdr:rowOff>
    </xdr:to>
    <xdr:sp>
      <xdr:nvSpPr>
        <xdr:cNvPr id="100" name="WordArt 1138"/>
        <xdr:cNvSpPr>
          <a:spLocks/>
        </xdr:cNvSpPr>
      </xdr:nvSpPr>
      <xdr:spPr>
        <a:xfrm>
          <a:off x="3790950" y="5143500"/>
          <a:ext cx="28575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01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02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03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15</xdr:row>
      <xdr:rowOff>276225</xdr:rowOff>
    </xdr:from>
    <xdr:to>
      <xdr:col>5</xdr:col>
      <xdr:colOff>1381125</xdr:colOff>
      <xdr:row>16</xdr:row>
      <xdr:rowOff>28575</xdr:rowOff>
    </xdr:to>
    <xdr:sp>
      <xdr:nvSpPr>
        <xdr:cNvPr id="104" name="WordArt 1138"/>
        <xdr:cNvSpPr>
          <a:spLocks/>
        </xdr:cNvSpPr>
      </xdr:nvSpPr>
      <xdr:spPr>
        <a:xfrm>
          <a:off x="3838575" y="5419725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15</xdr:row>
      <xdr:rowOff>276225</xdr:rowOff>
    </xdr:from>
    <xdr:to>
      <xdr:col>5</xdr:col>
      <xdr:colOff>1381125</xdr:colOff>
      <xdr:row>16</xdr:row>
      <xdr:rowOff>28575</xdr:rowOff>
    </xdr:to>
    <xdr:sp>
      <xdr:nvSpPr>
        <xdr:cNvPr id="105" name="WordArt 1138"/>
        <xdr:cNvSpPr>
          <a:spLocks/>
        </xdr:cNvSpPr>
      </xdr:nvSpPr>
      <xdr:spPr>
        <a:xfrm>
          <a:off x="3838575" y="5419725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15</xdr:row>
      <xdr:rowOff>276225</xdr:rowOff>
    </xdr:from>
    <xdr:to>
      <xdr:col>5</xdr:col>
      <xdr:colOff>1381125</xdr:colOff>
      <xdr:row>16</xdr:row>
      <xdr:rowOff>28575</xdr:rowOff>
    </xdr:to>
    <xdr:sp>
      <xdr:nvSpPr>
        <xdr:cNvPr id="106" name="WordArt 1138"/>
        <xdr:cNvSpPr>
          <a:spLocks/>
        </xdr:cNvSpPr>
      </xdr:nvSpPr>
      <xdr:spPr>
        <a:xfrm>
          <a:off x="3838575" y="5419725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07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15</xdr:row>
      <xdr:rowOff>276225</xdr:rowOff>
    </xdr:from>
    <xdr:to>
      <xdr:col>5</xdr:col>
      <xdr:colOff>1381125</xdr:colOff>
      <xdr:row>16</xdr:row>
      <xdr:rowOff>28575</xdr:rowOff>
    </xdr:to>
    <xdr:sp>
      <xdr:nvSpPr>
        <xdr:cNvPr id="108" name="WordArt 1138"/>
        <xdr:cNvSpPr>
          <a:spLocks/>
        </xdr:cNvSpPr>
      </xdr:nvSpPr>
      <xdr:spPr>
        <a:xfrm>
          <a:off x="3838575" y="5419725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09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10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11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12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13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15</xdr:row>
      <xdr:rowOff>276225</xdr:rowOff>
    </xdr:from>
    <xdr:to>
      <xdr:col>5</xdr:col>
      <xdr:colOff>1381125</xdr:colOff>
      <xdr:row>16</xdr:row>
      <xdr:rowOff>28575</xdr:rowOff>
    </xdr:to>
    <xdr:sp>
      <xdr:nvSpPr>
        <xdr:cNvPr id="114" name="WordArt 1138"/>
        <xdr:cNvSpPr>
          <a:spLocks/>
        </xdr:cNvSpPr>
      </xdr:nvSpPr>
      <xdr:spPr>
        <a:xfrm>
          <a:off x="3838575" y="5419725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15</xdr:row>
      <xdr:rowOff>276225</xdr:rowOff>
    </xdr:from>
    <xdr:to>
      <xdr:col>5</xdr:col>
      <xdr:colOff>1381125</xdr:colOff>
      <xdr:row>16</xdr:row>
      <xdr:rowOff>28575</xdr:rowOff>
    </xdr:to>
    <xdr:sp>
      <xdr:nvSpPr>
        <xdr:cNvPr id="115" name="WordArt 1138"/>
        <xdr:cNvSpPr>
          <a:spLocks/>
        </xdr:cNvSpPr>
      </xdr:nvSpPr>
      <xdr:spPr>
        <a:xfrm>
          <a:off x="3838575" y="5419725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15</xdr:row>
      <xdr:rowOff>276225</xdr:rowOff>
    </xdr:from>
    <xdr:to>
      <xdr:col>5</xdr:col>
      <xdr:colOff>1381125</xdr:colOff>
      <xdr:row>16</xdr:row>
      <xdr:rowOff>28575</xdr:rowOff>
    </xdr:to>
    <xdr:sp>
      <xdr:nvSpPr>
        <xdr:cNvPr id="116" name="WordArt 1138"/>
        <xdr:cNvSpPr>
          <a:spLocks/>
        </xdr:cNvSpPr>
      </xdr:nvSpPr>
      <xdr:spPr>
        <a:xfrm>
          <a:off x="3838575" y="5419725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15</xdr:row>
      <xdr:rowOff>276225</xdr:rowOff>
    </xdr:from>
    <xdr:to>
      <xdr:col>5</xdr:col>
      <xdr:colOff>1381125</xdr:colOff>
      <xdr:row>16</xdr:row>
      <xdr:rowOff>28575</xdr:rowOff>
    </xdr:to>
    <xdr:sp>
      <xdr:nvSpPr>
        <xdr:cNvPr id="117" name="WordArt 1138"/>
        <xdr:cNvSpPr>
          <a:spLocks/>
        </xdr:cNvSpPr>
      </xdr:nvSpPr>
      <xdr:spPr>
        <a:xfrm>
          <a:off x="3838575" y="5419725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15</xdr:row>
      <xdr:rowOff>276225</xdr:rowOff>
    </xdr:from>
    <xdr:to>
      <xdr:col>5</xdr:col>
      <xdr:colOff>1381125</xdr:colOff>
      <xdr:row>16</xdr:row>
      <xdr:rowOff>28575</xdr:rowOff>
    </xdr:to>
    <xdr:sp>
      <xdr:nvSpPr>
        <xdr:cNvPr id="118" name="WordArt 1138"/>
        <xdr:cNvSpPr>
          <a:spLocks/>
        </xdr:cNvSpPr>
      </xdr:nvSpPr>
      <xdr:spPr>
        <a:xfrm>
          <a:off x="3838575" y="5419725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19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20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21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22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23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24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25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26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27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28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14</xdr:row>
      <xdr:rowOff>276225</xdr:rowOff>
    </xdr:from>
    <xdr:to>
      <xdr:col>5</xdr:col>
      <xdr:colOff>1381125</xdr:colOff>
      <xdr:row>15</xdr:row>
      <xdr:rowOff>28575</xdr:rowOff>
    </xdr:to>
    <xdr:sp>
      <xdr:nvSpPr>
        <xdr:cNvPr id="129" name="WordArt 1138"/>
        <xdr:cNvSpPr>
          <a:spLocks/>
        </xdr:cNvSpPr>
      </xdr:nvSpPr>
      <xdr:spPr>
        <a:xfrm>
          <a:off x="3838575" y="5086350"/>
          <a:ext cx="2476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0</xdr:row>
      <xdr:rowOff>28575</xdr:rowOff>
    </xdr:from>
    <xdr:to>
      <xdr:col>8</xdr:col>
      <xdr:colOff>114300</xdr:colOff>
      <xdr:row>3</xdr:row>
      <xdr:rowOff>247650</xdr:rowOff>
    </xdr:to>
    <xdr:pic>
      <xdr:nvPicPr>
        <xdr:cNvPr id="1" name="Picture 1" descr="N-ERGO FINAL 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29600" y="28575"/>
          <a:ext cx="2133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13</xdr:row>
      <xdr:rowOff>76200</xdr:rowOff>
    </xdr:from>
    <xdr:to>
      <xdr:col>1</xdr:col>
      <xdr:colOff>9525</xdr:colOff>
      <xdr:row>14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104775" y="6705600"/>
          <a:ext cx="819150" cy="314325"/>
        </a:xfrm>
        <a:prstGeom prst="rect">
          <a:avLst/>
        </a:prstGeom>
        <a:solidFill>
          <a:srgbClr val="FFFE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13</xdr:row>
      <xdr:rowOff>66675</xdr:rowOff>
    </xdr:from>
    <xdr:to>
      <xdr:col>3</xdr:col>
      <xdr:colOff>9525</xdr:colOff>
      <xdr:row>14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2952750" y="6696075"/>
          <a:ext cx="638175" cy="314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4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5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11</xdr:row>
      <xdr:rowOff>276225</xdr:rowOff>
    </xdr:from>
    <xdr:to>
      <xdr:col>2</xdr:col>
      <xdr:colOff>1333500</xdr:colOff>
      <xdr:row>12</xdr:row>
      <xdr:rowOff>28575</xdr:rowOff>
    </xdr:to>
    <xdr:sp>
      <xdr:nvSpPr>
        <xdr:cNvPr id="6" name="WordArt 1138"/>
        <xdr:cNvSpPr>
          <a:spLocks/>
        </xdr:cNvSpPr>
      </xdr:nvSpPr>
      <xdr:spPr>
        <a:xfrm>
          <a:off x="3381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11</xdr:row>
      <xdr:rowOff>276225</xdr:rowOff>
    </xdr:from>
    <xdr:to>
      <xdr:col>2</xdr:col>
      <xdr:colOff>1333500</xdr:colOff>
      <xdr:row>12</xdr:row>
      <xdr:rowOff>28575</xdr:rowOff>
    </xdr:to>
    <xdr:sp>
      <xdr:nvSpPr>
        <xdr:cNvPr id="7" name="WordArt 1138"/>
        <xdr:cNvSpPr>
          <a:spLocks/>
        </xdr:cNvSpPr>
      </xdr:nvSpPr>
      <xdr:spPr>
        <a:xfrm>
          <a:off x="3381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8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9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10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11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12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13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14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15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7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18" name="WordArt 1138"/>
        <xdr:cNvSpPr>
          <a:spLocks/>
        </xdr:cNvSpPr>
      </xdr:nvSpPr>
      <xdr:spPr>
        <a:xfrm>
          <a:off x="6048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19" name="WordArt 1138"/>
        <xdr:cNvSpPr>
          <a:spLocks/>
        </xdr:cNvSpPr>
      </xdr:nvSpPr>
      <xdr:spPr>
        <a:xfrm>
          <a:off x="6048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20" name="WordArt 1138"/>
        <xdr:cNvSpPr>
          <a:spLocks/>
        </xdr:cNvSpPr>
      </xdr:nvSpPr>
      <xdr:spPr>
        <a:xfrm>
          <a:off x="6048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21" name="WordArt 1138"/>
        <xdr:cNvSpPr>
          <a:spLocks/>
        </xdr:cNvSpPr>
      </xdr:nvSpPr>
      <xdr:spPr>
        <a:xfrm>
          <a:off x="6048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22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23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11</xdr:row>
      <xdr:rowOff>276225</xdr:rowOff>
    </xdr:from>
    <xdr:to>
      <xdr:col>2</xdr:col>
      <xdr:colOff>1333500</xdr:colOff>
      <xdr:row>12</xdr:row>
      <xdr:rowOff>28575</xdr:rowOff>
    </xdr:to>
    <xdr:sp>
      <xdr:nvSpPr>
        <xdr:cNvPr id="24" name="WordArt 1138"/>
        <xdr:cNvSpPr>
          <a:spLocks/>
        </xdr:cNvSpPr>
      </xdr:nvSpPr>
      <xdr:spPr>
        <a:xfrm>
          <a:off x="3381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11</xdr:row>
      <xdr:rowOff>276225</xdr:rowOff>
    </xdr:from>
    <xdr:to>
      <xdr:col>2</xdr:col>
      <xdr:colOff>1333500</xdr:colOff>
      <xdr:row>12</xdr:row>
      <xdr:rowOff>28575</xdr:rowOff>
    </xdr:to>
    <xdr:sp>
      <xdr:nvSpPr>
        <xdr:cNvPr id="25" name="WordArt 1138"/>
        <xdr:cNvSpPr>
          <a:spLocks/>
        </xdr:cNvSpPr>
      </xdr:nvSpPr>
      <xdr:spPr>
        <a:xfrm>
          <a:off x="3381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26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27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28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29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30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31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32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33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4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5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36" name="WordArt 1138"/>
        <xdr:cNvSpPr>
          <a:spLocks/>
        </xdr:cNvSpPr>
      </xdr:nvSpPr>
      <xdr:spPr>
        <a:xfrm>
          <a:off x="6048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37" name="WordArt 1138"/>
        <xdr:cNvSpPr>
          <a:spLocks/>
        </xdr:cNvSpPr>
      </xdr:nvSpPr>
      <xdr:spPr>
        <a:xfrm>
          <a:off x="6048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38" name="WordArt 1138"/>
        <xdr:cNvSpPr>
          <a:spLocks/>
        </xdr:cNvSpPr>
      </xdr:nvSpPr>
      <xdr:spPr>
        <a:xfrm>
          <a:off x="6048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39" name="WordArt 1138"/>
        <xdr:cNvSpPr>
          <a:spLocks/>
        </xdr:cNvSpPr>
      </xdr:nvSpPr>
      <xdr:spPr>
        <a:xfrm>
          <a:off x="6048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40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41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11</xdr:row>
      <xdr:rowOff>276225</xdr:rowOff>
    </xdr:from>
    <xdr:to>
      <xdr:col>2</xdr:col>
      <xdr:colOff>1333500</xdr:colOff>
      <xdr:row>12</xdr:row>
      <xdr:rowOff>28575</xdr:rowOff>
    </xdr:to>
    <xdr:sp>
      <xdr:nvSpPr>
        <xdr:cNvPr id="42" name="WordArt 1138"/>
        <xdr:cNvSpPr>
          <a:spLocks/>
        </xdr:cNvSpPr>
      </xdr:nvSpPr>
      <xdr:spPr>
        <a:xfrm>
          <a:off x="3381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11</xdr:row>
      <xdr:rowOff>276225</xdr:rowOff>
    </xdr:from>
    <xdr:to>
      <xdr:col>2</xdr:col>
      <xdr:colOff>1333500</xdr:colOff>
      <xdr:row>12</xdr:row>
      <xdr:rowOff>28575</xdr:rowOff>
    </xdr:to>
    <xdr:sp>
      <xdr:nvSpPr>
        <xdr:cNvPr id="43" name="WordArt 1138"/>
        <xdr:cNvSpPr>
          <a:spLocks/>
        </xdr:cNvSpPr>
      </xdr:nvSpPr>
      <xdr:spPr>
        <a:xfrm>
          <a:off x="3381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44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45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46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47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48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49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50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51" name="WordArt 1138"/>
        <xdr:cNvSpPr>
          <a:spLocks/>
        </xdr:cNvSpPr>
      </xdr:nvSpPr>
      <xdr:spPr>
        <a:xfrm>
          <a:off x="3381375" y="6143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52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53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54" name="WordArt 1138"/>
        <xdr:cNvSpPr>
          <a:spLocks/>
        </xdr:cNvSpPr>
      </xdr:nvSpPr>
      <xdr:spPr>
        <a:xfrm>
          <a:off x="6048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55" name="WordArt 1138"/>
        <xdr:cNvSpPr>
          <a:spLocks/>
        </xdr:cNvSpPr>
      </xdr:nvSpPr>
      <xdr:spPr>
        <a:xfrm>
          <a:off x="6048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56" name="WordArt 1138"/>
        <xdr:cNvSpPr>
          <a:spLocks/>
        </xdr:cNvSpPr>
      </xdr:nvSpPr>
      <xdr:spPr>
        <a:xfrm>
          <a:off x="6048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57" name="WordArt 1138"/>
        <xdr:cNvSpPr>
          <a:spLocks/>
        </xdr:cNvSpPr>
      </xdr:nvSpPr>
      <xdr:spPr>
        <a:xfrm>
          <a:off x="6048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58" name="WordArt 1138"/>
        <xdr:cNvSpPr>
          <a:spLocks/>
        </xdr:cNvSpPr>
      </xdr:nvSpPr>
      <xdr:spPr>
        <a:xfrm>
          <a:off x="3381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59" name="WordArt 1138"/>
        <xdr:cNvSpPr>
          <a:spLocks/>
        </xdr:cNvSpPr>
      </xdr:nvSpPr>
      <xdr:spPr>
        <a:xfrm>
          <a:off x="3381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60" name="WordArt 1138"/>
        <xdr:cNvSpPr>
          <a:spLocks/>
        </xdr:cNvSpPr>
      </xdr:nvSpPr>
      <xdr:spPr>
        <a:xfrm>
          <a:off x="3381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61" name="WordArt 1138"/>
        <xdr:cNvSpPr>
          <a:spLocks/>
        </xdr:cNvSpPr>
      </xdr:nvSpPr>
      <xdr:spPr>
        <a:xfrm>
          <a:off x="3381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62" name="WordArt 1138"/>
        <xdr:cNvSpPr>
          <a:spLocks/>
        </xdr:cNvSpPr>
      </xdr:nvSpPr>
      <xdr:spPr>
        <a:xfrm>
          <a:off x="3381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63" name="WordArt 1138"/>
        <xdr:cNvSpPr>
          <a:spLocks/>
        </xdr:cNvSpPr>
      </xdr:nvSpPr>
      <xdr:spPr>
        <a:xfrm>
          <a:off x="3381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64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65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66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67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68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69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70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71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72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73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74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75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76" name="WordArt 1138"/>
        <xdr:cNvSpPr>
          <a:spLocks/>
        </xdr:cNvSpPr>
      </xdr:nvSpPr>
      <xdr:spPr>
        <a:xfrm>
          <a:off x="3381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77" name="WordArt 1138"/>
        <xdr:cNvSpPr>
          <a:spLocks/>
        </xdr:cNvSpPr>
      </xdr:nvSpPr>
      <xdr:spPr>
        <a:xfrm>
          <a:off x="3381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78" name="WordArt 1138"/>
        <xdr:cNvSpPr>
          <a:spLocks/>
        </xdr:cNvSpPr>
      </xdr:nvSpPr>
      <xdr:spPr>
        <a:xfrm>
          <a:off x="3381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79" name="WordArt 1138"/>
        <xdr:cNvSpPr>
          <a:spLocks/>
        </xdr:cNvSpPr>
      </xdr:nvSpPr>
      <xdr:spPr>
        <a:xfrm>
          <a:off x="3381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80" name="WordArt 1138"/>
        <xdr:cNvSpPr>
          <a:spLocks/>
        </xdr:cNvSpPr>
      </xdr:nvSpPr>
      <xdr:spPr>
        <a:xfrm>
          <a:off x="3381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81" name="WordArt 1138"/>
        <xdr:cNvSpPr>
          <a:spLocks/>
        </xdr:cNvSpPr>
      </xdr:nvSpPr>
      <xdr:spPr>
        <a:xfrm>
          <a:off x="3381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82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83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84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85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86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87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88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89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90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91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92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93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4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5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6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7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8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9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100" name="WordArt 1138"/>
        <xdr:cNvSpPr>
          <a:spLocks/>
        </xdr:cNvSpPr>
      </xdr:nvSpPr>
      <xdr:spPr>
        <a:xfrm>
          <a:off x="6048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101" name="WordArt 1138"/>
        <xdr:cNvSpPr>
          <a:spLocks/>
        </xdr:cNvSpPr>
      </xdr:nvSpPr>
      <xdr:spPr>
        <a:xfrm>
          <a:off x="6048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102" name="WordArt 1138"/>
        <xdr:cNvSpPr>
          <a:spLocks/>
        </xdr:cNvSpPr>
      </xdr:nvSpPr>
      <xdr:spPr>
        <a:xfrm>
          <a:off x="6048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103" name="WordArt 1138"/>
        <xdr:cNvSpPr>
          <a:spLocks/>
        </xdr:cNvSpPr>
      </xdr:nvSpPr>
      <xdr:spPr>
        <a:xfrm>
          <a:off x="6048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104" name="WordArt 1138"/>
        <xdr:cNvSpPr>
          <a:spLocks/>
        </xdr:cNvSpPr>
      </xdr:nvSpPr>
      <xdr:spPr>
        <a:xfrm>
          <a:off x="6048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105" name="WordArt 1138"/>
        <xdr:cNvSpPr>
          <a:spLocks/>
        </xdr:cNvSpPr>
      </xdr:nvSpPr>
      <xdr:spPr>
        <a:xfrm>
          <a:off x="60483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06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07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08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09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10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11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12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13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14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15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16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17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18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19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20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21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22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23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24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25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26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27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28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29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30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31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32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33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34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35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36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37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38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39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40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41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42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43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44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45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46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47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48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49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50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51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52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53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54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55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56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57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58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59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60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61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62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63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64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65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66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67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68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69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70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71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72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73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74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75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76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77" name="WordArt 1138"/>
        <xdr:cNvSpPr>
          <a:spLocks/>
        </xdr:cNvSpPr>
      </xdr:nvSpPr>
      <xdr:spPr>
        <a:xfrm>
          <a:off x="6048375" y="3095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78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79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80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81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82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83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84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85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86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87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88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89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0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1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2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3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4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5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6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7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8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9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0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1" name="WordArt 1138"/>
        <xdr:cNvSpPr>
          <a:spLocks/>
        </xdr:cNvSpPr>
      </xdr:nvSpPr>
      <xdr:spPr>
        <a:xfrm>
          <a:off x="3381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10</xdr:row>
      <xdr:rowOff>276225</xdr:rowOff>
    </xdr:from>
    <xdr:to>
      <xdr:col>2</xdr:col>
      <xdr:colOff>1333500</xdr:colOff>
      <xdr:row>11</xdr:row>
      <xdr:rowOff>28575</xdr:rowOff>
    </xdr:to>
    <xdr:sp>
      <xdr:nvSpPr>
        <xdr:cNvPr id="202" name="WordArt 1138"/>
        <xdr:cNvSpPr>
          <a:spLocks/>
        </xdr:cNvSpPr>
      </xdr:nvSpPr>
      <xdr:spPr>
        <a:xfrm>
          <a:off x="3381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10</xdr:row>
      <xdr:rowOff>276225</xdr:rowOff>
    </xdr:from>
    <xdr:to>
      <xdr:col>2</xdr:col>
      <xdr:colOff>1333500</xdr:colOff>
      <xdr:row>11</xdr:row>
      <xdr:rowOff>28575</xdr:rowOff>
    </xdr:to>
    <xdr:sp>
      <xdr:nvSpPr>
        <xdr:cNvPr id="203" name="WordArt 1138"/>
        <xdr:cNvSpPr>
          <a:spLocks/>
        </xdr:cNvSpPr>
      </xdr:nvSpPr>
      <xdr:spPr>
        <a:xfrm>
          <a:off x="3381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10</xdr:row>
      <xdr:rowOff>276225</xdr:rowOff>
    </xdr:from>
    <xdr:to>
      <xdr:col>2</xdr:col>
      <xdr:colOff>1333500</xdr:colOff>
      <xdr:row>11</xdr:row>
      <xdr:rowOff>28575</xdr:rowOff>
    </xdr:to>
    <xdr:sp>
      <xdr:nvSpPr>
        <xdr:cNvPr id="204" name="WordArt 1138"/>
        <xdr:cNvSpPr>
          <a:spLocks/>
        </xdr:cNvSpPr>
      </xdr:nvSpPr>
      <xdr:spPr>
        <a:xfrm>
          <a:off x="3381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10</xdr:row>
      <xdr:rowOff>276225</xdr:rowOff>
    </xdr:from>
    <xdr:to>
      <xdr:col>2</xdr:col>
      <xdr:colOff>1333500</xdr:colOff>
      <xdr:row>11</xdr:row>
      <xdr:rowOff>28575</xdr:rowOff>
    </xdr:to>
    <xdr:sp>
      <xdr:nvSpPr>
        <xdr:cNvPr id="205" name="WordArt 1138"/>
        <xdr:cNvSpPr>
          <a:spLocks/>
        </xdr:cNvSpPr>
      </xdr:nvSpPr>
      <xdr:spPr>
        <a:xfrm>
          <a:off x="3381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10</xdr:row>
      <xdr:rowOff>276225</xdr:rowOff>
    </xdr:from>
    <xdr:to>
      <xdr:col>2</xdr:col>
      <xdr:colOff>1333500</xdr:colOff>
      <xdr:row>11</xdr:row>
      <xdr:rowOff>28575</xdr:rowOff>
    </xdr:to>
    <xdr:sp>
      <xdr:nvSpPr>
        <xdr:cNvPr id="206" name="WordArt 1138"/>
        <xdr:cNvSpPr>
          <a:spLocks/>
        </xdr:cNvSpPr>
      </xdr:nvSpPr>
      <xdr:spPr>
        <a:xfrm>
          <a:off x="3381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10</xdr:row>
      <xdr:rowOff>276225</xdr:rowOff>
    </xdr:from>
    <xdr:to>
      <xdr:col>2</xdr:col>
      <xdr:colOff>1333500</xdr:colOff>
      <xdr:row>11</xdr:row>
      <xdr:rowOff>28575</xdr:rowOff>
    </xdr:to>
    <xdr:sp>
      <xdr:nvSpPr>
        <xdr:cNvPr id="207" name="WordArt 1138"/>
        <xdr:cNvSpPr>
          <a:spLocks/>
        </xdr:cNvSpPr>
      </xdr:nvSpPr>
      <xdr:spPr>
        <a:xfrm>
          <a:off x="3381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10</xdr:row>
      <xdr:rowOff>276225</xdr:rowOff>
    </xdr:from>
    <xdr:to>
      <xdr:col>2</xdr:col>
      <xdr:colOff>1333500</xdr:colOff>
      <xdr:row>11</xdr:row>
      <xdr:rowOff>28575</xdr:rowOff>
    </xdr:to>
    <xdr:sp>
      <xdr:nvSpPr>
        <xdr:cNvPr id="208" name="WordArt 1138"/>
        <xdr:cNvSpPr>
          <a:spLocks/>
        </xdr:cNvSpPr>
      </xdr:nvSpPr>
      <xdr:spPr>
        <a:xfrm>
          <a:off x="3381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10</xdr:row>
      <xdr:rowOff>276225</xdr:rowOff>
    </xdr:from>
    <xdr:to>
      <xdr:col>2</xdr:col>
      <xdr:colOff>1333500</xdr:colOff>
      <xdr:row>11</xdr:row>
      <xdr:rowOff>28575</xdr:rowOff>
    </xdr:to>
    <xdr:sp>
      <xdr:nvSpPr>
        <xdr:cNvPr id="209" name="WordArt 1138"/>
        <xdr:cNvSpPr>
          <a:spLocks/>
        </xdr:cNvSpPr>
      </xdr:nvSpPr>
      <xdr:spPr>
        <a:xfrm>
          <a:off x="3381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10</xdr:row>
      <xdr:rowOff>276225</xdr:rowOff>
    </xdr:from>
    <xdr:to>
      <xdr:col>2</xdr:col>
      <xdr:colOff>1333500</xdr:colOff>
      <xdr:row>11</xdr:row>
      <xdr:rowOff>28575</xdr:rowOff>
    </xdr:to>
    <xdr:sp>
      <xdr:nvSpPr>
        <xdr:cNvPr id="210" name="WordArt 1138"/>
        <xdr:cNvSpPr>
          <a:spLocks/>
        </xdr:cNvSpPr>
      </xdr:nvSpPr>
      <xdr:spPr>
        <a:xfrm>
          <a:off x="3381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10</xdr:row>
      <xdr:rowOff>276225</xdr:rowOff>
    </xdr:from>
    <xdr:to>
      <xdr:col>2</xdr:col>
      <xdr:colOff>1333500</xdr:colOff>
      <xdr:row>11</xdr:row>
      <xdr:rowOff>28575</xdr:rowOff>
    </xdr:to>
    <xdr:sp>
      <xdr:nvSpPr>
        <xdr:cNvPr id="211" name="WordArt 1138"/>
        <xdr:cNvSpPr>
          <a:spLocks/>
        </xdr:cNvSpPr>
      </xdr:nvSpPr>
      <xdr:spPr>
        <a:xfrm>
          <a:off x="3381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10</xdr:row>
      <xdr:rowOff>276225</xdr:rowOff>
    </xdr:from>
    <xdr:to>
      <xdr:col>2</xdr:col>
      <xdr:colOff>1333500</xdr:colOff>
      <xdr:row>11</xdr:row>
      <xdr:rowOff>28575</xdr:rowOff>
    </xdr:to>
    <xdr:sp>
      <xdr:nvSpPr>
        <xdr:cNvPr id="212" name="WordArt 1138"/>
        <xdr:cNvSpPr>
          <a:spLocks/>
        </xdr:cNvSpPr>
      </xdr:nvSpPr>
      <xdr:spPr>
        <a:xfrm>
          <a:off x="3381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10</xdr:row>
      <xdr:rowOff>276225</xdr:rowOff>
    </xdr:from>
    <xdr:to>
      <xdr:col>2</xdr:col>
      <xdr:colOff>1333500</xdr:colOff>
      <xdr:row>11</xdr:row>
      <xdr:rowOff>28575</xdr:rowOff>
    </xdr:to>
    <xdr:sp>
      <xdr:nvSpPr>
        <xdr:cNvPr id="213" name="WordArt 1138"/>
        <xdr:cNvSpPr>
          <a:spLocks/>
        </xdr:cNvSpPr>
      </xdr:nvSpPr>
      <xdr:spPr>
        <a:xfrm>
          <a:off x="3381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14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15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16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17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18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19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20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21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22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23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24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25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26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27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28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29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30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31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32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33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34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35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36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37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38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39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40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41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42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43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44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45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46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47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48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49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50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51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52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53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54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55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56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57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58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59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60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61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62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63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64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65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66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67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68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69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70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71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72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73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74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75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76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77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78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79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80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81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82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83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84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285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86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87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88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89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90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91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92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93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94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95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96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97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98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99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00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01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02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03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04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05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06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07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08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09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10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11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12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13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14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15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16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17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18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19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20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21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22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23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24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25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26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27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28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29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30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31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32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33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34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35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36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37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38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39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40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41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42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43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44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45" name="WordArt 1138"/>
        <xdr:cNvSpPr>
          <a:spLocks/>
        </xdr:cNvSpPr>
      </xdr:nvSpPr>
      <xdr:spPr>
        <a:xfrm>
          <a:off x="6048375" y="3857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46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47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48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49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50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51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52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53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54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55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56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10</xdr:row>
      <xdr:rowOff>276225</xdr:rowOff>
    </xdr:from>
    <xdr:to>
      <xdr:col>4</xdr:col>
      <xdr:colOff>1333500</xdr:colOff>
      <xdr:row>11</xdr:row>
      <xdr:rowOff>28575</xdr:rowOff>
    </xdr:to>
    <xdr:sp>
      <xdr:nvSpPr>
        <xdr:cNvPr id="357" name="WordArt 1138"/>
        <xdr:cNvSpPr>
          <a:spLocks/>
        </xdr:cNvSpPr>
      </xdr:nvSpPr>
      <xdr:spPr>
        <a:xfrm>
          <a:off x="60483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58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59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60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61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62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63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64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65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66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67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68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69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70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71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72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73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74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75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76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77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78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79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80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81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82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83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84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85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86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87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88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89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90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91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92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93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94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95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96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97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98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99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00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01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02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03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04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05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06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07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08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09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10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11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12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13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14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15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16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17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18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19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20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21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22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23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24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25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26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27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28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29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30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31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32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33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34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35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36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37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38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39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40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41" name="WordArt 1138"/>
        <xdr:cNvSpPr>
          <a:spLocks/>
        </xdr:cNvSpPr>
      </xdr:nvSpPr>
      <xdr:spPr>
        <a:xfrm>
          <a:off x="2047875" y="5381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42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43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44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45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46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47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48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49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50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51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52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53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54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55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56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57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58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59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60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61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62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63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64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65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66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67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68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69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70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71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72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73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74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75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76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77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78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79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80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81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82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83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84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85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86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87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88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89" name="WordArt 1138"/>
        <xdr:cNvSpPr>
          <a:spLocks/>
        </xdr:cNvSpPr>
      </xdr:nvSpPr>
      <xdr:spPr>
        <a:xfrm>
          <a:off x="2047875" y="4619625"/>
          <a:ext cx="2000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4"/>
  <sheetViews>
    <sheetView tabSelected="1" zoomScale="75" zoomScaleNormal="75" zoomScaleSheetLayoutView="75" zoomScalePageLayoutView="0" workbookViewId="0" topLeftCell="A1">
      <selection activeCell="A400" sqref="A400"/>
    </sheetView>
  </sheetViews>
  <sheetFormatPr defaultColWidth="9.140625" defaultRowHeight="12.75"/>
  <cols>
    <col min="1" max="1" width="10.7109375" style="2" customWidth="1"/>
    <col min="2" max="2" width="34.140625" style="2" customWidth="1"/>
    <col min="3" max="3" width="30.00390625" style="2" customWidth="1"/>
    <col min="4" max="4" width="31.57421875" style="2" customWidth="1"/>
    <col min="5" max="5" width="31.7109375" style="2" customWidth="1"/>
    <col min="6" max="6" width="31.8515625" style="2" customWidth="1"/>
    <col min="7" max="7" width="33.8515625" style="2" customWidth="1"/>
    <col min="8" max="8" width="34.140625" style="2" customWidth="1"/>
    <col min="9" max="9" width="2.8515625" style="2" customWidth="1"/>
    <col min="10" max="10" width="3.57421875" style="2" customWidth="1"/>
    <col min="11" max="16384" width="9.140625" style="2" customWidth="1"/>
  </cols>
  <sheetData>
    <row r="1" ht="22.5" customHeight="1"/>
    <row r="2" spans="1:10" ht="15" customHeight="1">
      <c r="A2" s="207" t="s">
        <v>43</v>
      </c>
      <c r="B2" s="208"/>
      <c r="C2" s="208"/>
      <c r="D2" s="143"/>
      <c r="E2" s="143"/>
      <c r="F2" s="143"/>
      <c r="G2" s="143"/>
      <c r="H2" s="143"/>
      <c r="I2" s="143"/>
      <c r="J2" s="144"/>
    </row>
    <row r="3" spans="1:10" ht="15">
      <c r="A3" s="40" t="s">
        <v>56</v>
      </c>
      <c r="B3" s="202"/>
      <c r="C3" s="202"/>
      <c r="D3" s="145"/>
      <c r="E3" s="145"/>
      <c r="F3" s="145"/>
      <c r="G3" s="145"/>
      <c r="H3" s="145"/>
      <c r="I3" s="145"/>
      <c r="J3" s="146"/>
    </row>
    <row r="4" spans="1:10" ht="26.25">
      <c r="A4" s="147"/>
      <c r="B4" s="148"/>
      <c r="C4" s="148"/>
      <c r="D4" s="149" t="s">
        <v>42</v>
      </c>
      <c r="E4" s="150"/>
      <c r="F4" s="151"/>
      <c r="G4" s="145"/>
      <c r="H4" s="145"/>
      <c r="I4" s="145"/>
      <c r="J4" s="146"/>
    </row>
    <row r="5" spans="1:10" ht="22.5" customHeight="1" thickBot="1">
      <c r="A5" s="152"/>
      <c r="B5" s="152"/>
      <c r="C5" s="152"/>
      <c r="D5" s="153"/>
      <c r="E5" s="153"/>
      <c r="F5" s="154"/>
      <c r="G5" s="155"/>
      <c r="H5" s="155"/>
      <c r="I5" s="145"/>
      <c r="J5" s="146"/>
    </row>
    <row r="6" spans="1:10" ht="16.5" customHeight="1">
      <c r="A6" s="237"/>
      <c r="B6" s="196" t="s">
        <v>18</v>
      </c>
      <c r="C6" s="196" t="s">
        <v>19</v>
      </c>
      <c r="D6" s="196" t="s">
        <v>20</v>
      </c>
      <c r="E6" s="196" t="s">
        <v>21</v>
      </c>
      <c r="F6" s="196" t="s">
        <v>22</v>
      </c>
      <c r="G6" s="196" t="s">
        <v>23</v>
      </c>
      <c r="H6" s="196" t="s">
        <v>24</v>
      </c>
      <c r="I6" s="156"/>
      <c r="J6" s="157"/>
    </row>
    <row r="7" spans="1:10" ht="31.5" customHeight="1" thickBot="1">
      <c r="A7" s="238"/>
      <c r="B7" s="197">
        <v>43388</v>
      </c>
      <c r="C7" s="197">
        <f aca="true" t="shared" si="0" ref="C7:H7">B7+1</f>
        <v>43389</v>
      </c>
      <c r="D7" s="197">
        <f t="shared" si="0"/>
        <v>43390</v>
      </c>
      <c r="E7" s="197">
        <f t="shared" si="0"/>
        <v>43391</v>
      </c>
      <c r="F7" s="197">
        <f t="shared" si="0"/>
        <v>43392</v>
      </c>
      <c r="G7" s="197">
        <f t="shared" si="0"/>
        <v>43393</v>
      </c>
      <c r="H7" s="197">
        <f t="shared" si="0"/>
        <v>43394</v>
      </c>
      <c r="I7" s="158"/>
      <c r="J7" s="146"/>
    </row>
    <row r="8" spans="1:10" ht="57.75" customHeight="1" thickBot="1">
      <c r="A8" s="161">
        <v>0.3333333333333333</v>
      </c>
      <c r="B8" s="235"/>
      <c r="C8" s="197"/>
      <c r="D8" s="225" t="s">
        <v>57</v>
      </c>
      <c r="E8" s="197"/>
      <c r="F8" s="197"/>
      <c r="G8" s="197"/>
      <c r="H8" s="197"/>
      <c r="I8" s="158"/>
      <c r="J8" s="146"/>
    </row>
    <row r="9" spans="1:10" ht="58.5" customHeight="1" thickBot="1">
      <c r="A9" s="161">
        <v>0.4166666666666667</v>
      </c>
      <c r="B9" s="171"/>
      <c r="C9" s="220" t="s">
        <v>45</v>
      </c>
      <c r="D9" s="259" t="s">
        <v>53</v>
      </c>
      <c r="E9" s="233" t="s">
        <v>50</v>
      </c>
      <c r="F9" s="259" t="s">
        <v>72</v>
      </c>
      <c r="G9" s="192" t="s">
        <v>55</v>
      </c>
      <c r="H9" s="220" t="s">
        <v>45</v>
      </c>
      <c r="I9" s="158"/>
      <c r="J9" s="146"/>
    </row>
    <row r="10" spans="1:10" ht="54" customHeight="1" thickBot="1">
      <c r="A10" s="159">
        <v>0.4583333333333333</v>
      </c>
      <c r="B10" s="259" t="s">
        <v>71</v>
      </c>
      <c r="C10" s="220" t="s">
        <v>49</v>
      </c>
      <c r="D10" s="215"/>
      <c r="E10" s="220" t="s">
        <v>49</v>
      </c>
      <c r="F10" s="216"/>
      <c r="G10" s="220" t="s">
        <v>49</v>
      </c>
      <c r="H10" s="220" t="s">
        <v>46</v>
      </c>
      <c r="I10" s="158"/>
      <c r="J10" s="146"/>
    </row>
    <row r="11" spans="1:23" ht="69.75" customHeight="1" thickBot="1">
      <c r="A11" s="161">
        <v>0.5</v>
      </c>
      <c r="B11" s="260" t="s">
        <v>76</v>
      </c>
      <c r="C11" s="193" t="s">
        <v>60</v>
      </c>
      <c r="D11" s="260" t="s">
        <v>77</v>
      </c>
      <c r="E11" s="193" t="s">
        <v>60</v>
      </c>
      <c r="F11" s="260" t="s">
        <v>78</v>
      </c>
      <c r="G11" s="261" t="s">
        <v>74</v>
      </c>
      <c r="H11" s="192" t="s">
        <v>73</v>
      </c>
      <c r="I11" s="158"/>
      <c r="J11" s="146"/>
      <c r="W11" s="2" t="s">
        <v>34</v>
      </c>
    </row>
    <row r="12" spans="1:15" ht="60.75" customHeight="1" thickBot="1">
      <c r="A12" s="159">
        <v>0.5416666666666666</v>
      </c>
      <c r="B12" s="195"/>
      <c r="C12" s="259" t="s">
        <v>75</v>
      </c>
      <c r="D12" s="171"/>
      <c r="E12" s="259" t="s">
        <v>70</v>
      </c>
      <c r="F12" s="192" t="s">
        <v>79</v>
      </c>
      <c r="G12" s="222"/>
      <c r="H12" s="224"/>
      <c r="I12" s="162"/>
      <c r="J12" s="146"/>
      <c r="M12" s="211"/>
      <c r="N12" s="211"/>
      <c r="O12" s="211"/>
    </row>
    <row r="13" spans="1:15" ht="61.5" customHeight="1" thickBot="1">
      <c r="A13" s="159">
        <v>0.5833333333333334</v>
      </c>
      <c r="C13" s="171"/>
      <c r="D13" s="192" t="s">
        <v>59</v>
      </c>
      <c r="F13" s="171"/>
      <c r="H13" s="223"/>
      <c r="I13" s="212"/>
      <c r="J13" s="146"/>
      <c r="M13" s="211"/>
      <c r="N13" s="211"/>
      <c r="O13" s="211"/>
    </row>
    <row r="14" spans="1:10" ht="64.5" customHeight="1" thickBot="1">
      <c r="A14" s="190">
        <v>0.625</v>
      </c>
      <c r="B14" s="192" t="s">
        <v>58</v>
      </c>
      <c r="C14" s="227"/>
      <c r="D14" s="231"/>
      <c r="E14" s="228"/>
      <c r="F14" s="231"/>
      <c r="G14" s="259" t="s">
        <v>80</v>
      </c>
      <c r="H14" s="194" t="s">
        <v>66</v>
      </c>
      <c r="I14" s="145"/>
      <c r="J14" s="146"/>
    </row>
    <row r="15" spans="1:15" ht="57" customHeight="1" thickBot="1">
      <c r="A15" s="190">
        <v>0.6666666666666666</v>
      </c>
      <c r="C15" s="229"/>
      <c r="D15" s="232"/>
      <c r="E15" s="230"/>
      <c r="F15" s="232"/>
      <c r="G15" s="210"/>
      <c r="H15" s="192" t="s">
        <v>54</v>
      </c>
      <c r="I15" s="158"/>
      <c r="J15" s="146"/>
      <c r="M15" s="211"/>
      <c r="N15" s="211"/>
      <c r="O15" s="211"/>
    </row>
    <row r="16" spans="1:15" ht="64.5" customHeight="1" thickBot="1">
      <c r="A16" s="190">
        <v>0.7083333333333334</v>
      </c>
      <c r="B16" s="171"/>
      <c r="C16" s="229"/>
      <c r="D16" s="234"/>
      <c r="F16" s="223"/>
      <c r="H16" s="218"/>
      <c r="I16" s="158"/>
      <c r="J16" s="146"/>
      <c r="O16" s="164"/>
    </row>
    <row r="17" spans="1:10" ht="63.75" customHeight="1" thickBot="1">
      <c r="A17" s="190">
        <v>0.75</v>
      </c>
      <c r="B17" s="214"/>
      <c r="D17" s="171"/>
      <c r="E17" s="171"/>
      <c r="F17" s="209" t="s">
        <v>65</v>
      </c>
      <c r="G17" s="221" t="s">
        <v>48</v>
      </c>
      <c r="H17" s="171"/>
      <c r="I17" s="158"/>
      <c r="J17" s="146"/>
    </row>
    <row r="18" spans="1:10" ht="71.25" customHeight="1" thickBot="1">
      <c r="A18" s="190">
        <v>0.7916666666666666</v>
      </c>
      <c r="B18" s="209" t="s">
        <v>81</v>
      </c>
      <c r="C18" s="193" t="s">
        <v>51</v>
      </c>
      <c r="D18" s="194" t="s">
        <v>63</v>
      </c>
      <c r="E18" s="236" t="s">
        <v>67</v>
      </c>
      <c r="F18" s="213" t="s">
        <v>64</v>
      </c>
      <c r="G18" s="192" t="s">
        <v>47</v>
      </c>
      <c r="H18" s="171"/>
      <c r="I18" s="158"/>
      <c r="J18" s="146"/>
    </row>
    <row r="19" spans="1:10" ht="58.5" customHeight="1" thickBot="1">
      <c r="A19" s="191">
        <v>0.84375</v>
      </c>
      <c r="B19" s="195"/>
      <c r="C19" s="192" t="s">
        <v>68</v>
      </c>
      <c r="D19" s="192" t="s">
        <v>69</v>
      </c>
      <c r="E19" s="192" t="s">
        <v>54</v>
      </c>
      <c r="F19" s="195"/>
      <c r="G19" s="217"/>
      <c r="H19" s="219"/>
      <c r="I19" s="158"/>
      <c r="J19" s="146"/>
    </row>
    <row r="20" spans="1:10" ht="59.25" customHeight="1" thickBot="1">
      <c r="A20" s="191">
        <v>0.875</v>
      </c>
      <c r="B20" s="192" t="s">
        <v>61</v>
      </c>
      <c r="C20" s="195"/>
      <c r="D20" s="226" t="s">
        <v>62</v>
      </c>
      <c r="E20" s="195"/>
      <c r="F20" s="226" t="s">
        <v>52</v>
      </c>
      <c r="G20" s="171"/>
      <c r="H20" s="171"/>
      <c r="I20" s="158"/>
      <c r="J20" s="146"/>
    </row>
    <row r="21" spans="1:10" ht="21" customHeight="1">
      <c r="A21" s="198"/>
      <c r="B21" s="199" t="s">
        <v>44</v>
      </c>
      <c r="C21" s="200"/>
      <c r="D21" s="200"/>
      <c r="E21" s="200"/>
      <c r="F21" s="200"/>
      <c r="G21" s="200"/>
      <c r="H21" s="200"/>
      <c r="I21" s="145"/>
      <c r="J21" s="146"/>
    </row>
    <row r="22" spans="1:10" ht="15.75">
      <c r="A22" s="201" t="s">
        <v>35</v>
      </c>
      <c r="B22" s="202"/>
      <c r="C22" s="202"/>
      <c r="D22" s="202"/>
      <c r="E22" s="202"/>
      <c r="F22" s="202"/>
      <c r="G22" s="203"/>
      <c r="H22" s="204"/>
      <c r="I22" s="145"/>
      <c r="J22" s="146"/>
    </row>
    <row r="23" spans="1:10" ht="15">
      <c r="A23" s="205" t="s">
        <v>12</v>
      </c>
      <c r="B23" s="203"/>
      <c r="C23" s="203"/>
      <c r="D23" s="203"/>
      <c r="E23" s="203"/>
      <c r="F23" s="203"/>
      <c r="G23" s="203"/>
      <c r="H23" s="204"/>
      <c r="I23" s="155"/>
      <c r="J23" s="163"/>
    </row>
    <row r="24" spans="1:8" ht="15">
      <c r="A24" s="205" t="s">
        <v>11</v>
      </c>
      <c r="B24" s="203"/>
      <c r="C24" s="203"/>
      <c r="D24" s="203"/>
      <c r="E24" s="203"/>
      <c r="F24" s="203"/>
      <c r="G24" s="206"/>
      <c r="H24" s="206"/>
    </row>
    <row r="61" ht="12" customHeight="1"/>
  </sheetData>
  <sheetProtection password="CEB8" sheet="1"/>
  <mergeCells count="1">
    <mergeCell ref="A6:A7"/>
  </mergeCells>
  <printOptions horizontalCentered="1" verticalCentered="1"/>
  <pageMargins left="0.15748031496062992" right="0.11811023622047245" top="0.11811023622047245" bottom="0.11811023622047245" header="0.15748031496062992" footer="0.11811023622047245"/>
  <pageSetup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C27"/>
  <sheetViews>
    <sheetView showZeros="0" zoomScale="75" zoomScaleNormal="75" zoomScaleSheetLayoutView="85" workbookViewId="0" topLeftCell="A1">
      <selection activeCell="Z26" sqref="Z26"/>
    </sheetView>
  </sheetViews>
  <sheetFormatPr defaultColWidth="9.140625" defaultRowHeight="12.75"/>
  <cols>
    <col min="1" max="1" width="8.57421875" style="2" customWidth="1"/>
    <col min="2" max="2" width="20.7109375" style="1" customWidth="1"/>
    <col min="3" max="4" width="3.28125" style="28" customWidth="1"/>
    <col min="5" max="5" width="4.7109375" style="28" customWidth="1"/>
    <col min="6" max="6" width="20.7109375" style="1" customWidth="1"/>
    <col min="7" max="8" width="3.28125" style="29" customWidth="1"/>
    <col min="9" max="9" width="4.7109375" style="29" customWidth="1"/>
    <col min="10" max="10" width="20.7109375" style="1" customWidth="1"/>
    <col min="11" max="12" width="3.28125" style="29" customWidth="1"/>
    <col min="13" max="13" width="4.7109375" style="29" customWidth="1"/>
    <col min="14" max="14" width="20.7109375" style="1" customWidth="1"/>
    <col min="15" max="16" width="3.28125" style="1" customWidth="1"/>
    <col min="17" max="17" width="4.7109375" style="1" customWidth="1"/>
    <col min="18" max="18" width="20.7109375" style="1" customWidth="1"/>
    <col min="19" max="20" width="3.28125" style="30" customWidth="1"/>
    <col min="21" max="21" width="4.7109375" style="30" customWidth="1"/>
    <col min="22" max="22" width="20.7109375" style="1" customWidth="1"/>
    <col min="23" max="24" width="3.28125" style="1" customWidth="1"/>
    <col min="25" max="25" width="4.7109375" style="1" customWidth="1"/>
    <col min="26" max="26" width="20.7109375" style="1" customWidth="1"/>
    <col min="27" max="28" width="3.28125" style="30" customWidth="1"/>
    <col min="29" max="29" width="4.7109375" style="30" customWidth="1"/>
    <col min="30" max="16384" width="9.140625" style="1" customWidth="1"/>
  </cols>
  <sheetData>
    <row r="1" spans="2:29" s="109" customFormat="1" ht="25.5" customHeight="1" thickBot="1">
      <c r="B1" s="59">
        <f>'опалиха бассейн'!A5</f>
        <v>0</v>
      </c>
      <c r="C1" s="257" t="s">
        <v>17</v>
      </c>
      <c r="D1" s="257"/>
      <c r="E1" s="257"/>
      <c r="F1" s="33">
        <f>B1+6</f>
        <v>6</v>
      </c>
      <c r="G1" s="110"/>
      <c r="H1" s="110"/>
      <c r="I1" s="110"/>
      <c r="J1" s="111" t="s">
        <v>14</v>
      </c>
      <c r="K1" s="112"/>
      <c r="L1" s="112"/>
      <c r="M1" s="112"/>
      <c r="N1" s="111"/>
      <c r="O1" s="111"/>
      <c r="P1" s="111"/>
      <c r="Q1" s="258" t="str">
        <f>'опалиха бассейн'!A2</f>
        <v>Менеджер водных программ</v>
      </c>
      <c r="R1" s="258"/>
      <c r="S1" s="258"/>
      <c r="T1" s="258"/>
      <c r="U1" s="258"/>
      <c r="V1" s="258" t="str">
        <f>'опалиха бассейн'!A3</f>
        <v>Кузнецов Алексей Kuzneczoff18@mail.ru</v>
      </c>
      <c r="W1" s="258"/>
      <c r="X1" s="258"/>
      <c r="Y1" s="258"/>
      <c r="Z1" s="258"/>
      <c r="AA1" s="258"/>
      <c r="AB1" s="258"/>
      <c r="AC1" s="165"/>
    </row>
    <row r="2" spans="1:29" ht="22.5" customHeight="1">
      <c r="A2" s="13"/>
      <c r="B2" s="55" t="s">
        <v>18</v>
      </c>
      <c r="C2" s="241" t="s">
        <v>27</v>
      </c>
      <c r="D2" s="243" t="s">
        <v>26</v>
      </c>
      <c r="E2" s="239" t="s">
        <v>28</v>
      </c>
      <c r="F2" s="55" t="s">
        <v>19</v>
      </c>
      <c r="G2" s="241" t="s">
        <v>27</v>
      </c>
      <c r="H2" s="243" t="s">
        <v>26</v>
      </c>
      <c r="I2" s="239" t="s">
        <v>28</v>
      </c>
      <c r="J2" s="55" t="s">
        <v>20</v>
      </c>
      <c r="K2" s="241" t="s">
        <v>27</v>
      </c>
      <c r="L2" s="243" t="s">
        <v>26</v>
      </c>
      <c r="M2" s="239" t="s">
        <v>28</v>
      </c>
      <c r="N2" s="55" t="s">
        <v>21</v>
      </c>
      <c r="O2" s="241" t="s">
        <v>27</v>
      </c>
      <c r="P2" s="243" t="s">
        <v>26</v>
      </c>
      <c r="Q2" s="239" t="s">
        <v>28</v>
      </c>
      <c r="R2" s="55" t="s">
        <v>22</v>
      </c>
      <c r="S2" s="241" t="s">
        <v>27</v>
      </c>
      <c r="T2" s="243" t="s">
        <v>26</v>
      </c>
      <c r="U2" s="239" t="s">
        <v>28</v>
      </c>
      <c r="V2" s="55" t="s">
        <v>23</v>
      </c>
      <c r="W2" s="241" t="s">
        <v>27</v>
      </c>
      <c r="X2" s="243" t="s">
        <v>26</v>
      </c>
      <c r="Y2" s="239" t="s">
        <v>28</v>
      </c>
      <c r="Z2" s="55" t="s">
        <v>24</v>
      </c>
      <c r="AA2" s="241" t="s">
        <v>27</v>
      </c>
      <c r="AB2" s="243" t="s">
        <v>26</v>
      </c>
      <c r="AC2" s="239" t="s">
        <v>28</v>
      </c>
    </row>
    <row r="3" spans="1:29" ht="22.5" customHeight="1" thickBot="1">
      <c r="A3" s="22"/>
      <c r="B3" s="57">
        <f>B1</f>
        <v>0</v>
      </c>
      <c r="C3" s="242"/>
      <c r="D3" s="244"/>
      <c r="E3" s="240"/>
      <c r="F3" s="57">
        <f>B3+1</f>
        <v>1</v>
      </c>
      <c r="G3" s="242"/>
      <c r="H3" s="244"/>
      <c r="I3" s="240"/>
      <c r="J3" s="57">
        <f>F3+1</f>
        <v>2</v>
      </c>
      <c r="K3" s="242"/>
      <c r="L3" s="244"/>
      <c r="M3" s="240"/>
      <c r="N3" s="57">
        <f>J3+1</f>
        <v>3</v>
      </c>
      <c r="O3" s="242"/>
      <c r="P3" s="244"/>
      <c r="Q3" s="240"/>
      <c r="R3" s="57">
        <f>N3+1</f>
        <v>4</v>
      </c>
      <c r="S3" s="242"/>
      <c r="T3" s="244"/>
      <c r="U3" s="240"/>
      <c r="V3" s="57">
        <f>R3+1</f>
        <v>5</v>
      </c>
      <c r="W3" s="242"/>
      <c r="X3" s="244"/>
      <c r="Y3" s="240"/>
      <c r="Z3" s="57">
        <f>V3+1</f>
        <v>6</v>
      </c>
      <c r="AA3" s="242"/>
      <c r="AB3" s="244"/>
      <c r="AC3" s="240"/>
    </row>
    <row r="4" spans="1:29" ht="26.25" customHeight="1" thickBot="1">
      <c r="A4" s="54" t="e">
        <f>'опалиха бассейн'!#REF!</f>
        <v>#REF!</v>
      </c>
      <c r="B4" s="61" t="e">
        <f>'опалиха бассейн'!#REF!</f>
        <v>#REF!</v>
      </c>
      <c r="C4" s="133"/>
      <c r="D4" s="51">
        <v>6</v>
      </c>
      <c r="E4" s="113">
        <v>1</v>
      </c>
      <c r="F4" s="25" t="e">
        <f>'опалиха бассейн'!#REF!</f>
        <v>#REF!</v>
      </c>
      <c r="G4" s="133"/>
      <c r="H4" s="51"/>
      <c r="I4" s="113"/>
      <c r="J4" s="17" t="e">
        <f>'опалиха бассейн'!#REF!</f>
        <v>#REF!</v>
      </c>
      <c r="K4" s="133"/>
      <c r="L4" s="50"/>
      <c r="M4" s="113"/>
      <c r="N4" s="15" t="e">
        <f>'опалиха бассейн'!#REF!</f>
        <v>#REF!</v>
      </c>
      <c r="O4" s="133"/>
      <c r="P4" s="51">
        <v>10</v>
      </c>
      <c r="Q4" s="113">
        <v>2</v>
      </c>
      <c r="R4" s="25" t="str">
        <f>'опалиха бассейн'!F9</f>
        <v>10:15 Aqua ABD-ABL
Алексей</v>
      </c>
      <c r="S4" s="133"/>
      <c r="T4" s="50"/>
      <c r="U4" s="113"/>
      <c r="V4" s="63" t="e">
        <f>'опалиха бассейн'!#REF!</f>
        <v>#REF!</v>
      </c>
      <c r="W4" s="133"/>
      <c r="X4" s="50"/>
      <c r="Y4" s="113"/>
      <c r="Z4" s="16" t="e">
        <f>'опалиха бассейн'!#REF!</f>
        <v>#REF!</v>
      </c>
      <c r="AA4" s="133"/>
      <c r="AB4" s="51"/>
      <c r="AC4" s="113"/>
    </row>
    <row r="5" spans="1:29" ht="26.25" customHeight="1" thickBot="1">
      <c r="A5" s="54">
        <f>'опалиха бассейн'!A9</f>
        <v>0.4166666666666667</v>
      </c>
      <c r="B5" s="19" t="e">
        <f>'опалиха бассейн'!#REF!</f>
        <v>#REF!</v>
      </c>
      <c r="C5" s="133"/>
      <c r="D5" s="51">
        <v>12</v>
      </c>
      <c r="E5" s="113">
        <v>1</v>
      </c>
      <c r="F5" s="19" t="str">
        <f>'опалиха бассейн'!G10</f>
        <v>$  MAMA + МАЛЫШ 
c 2 мес до 11 мес  (50')
Елена</v>
      </c>
      <c r="G5" s="133"/>
      <c r="H5" s="51">
        <v>8</v>
      </c>
      <c r="I5" s="113">
        <v>1</v>
      </c>
      <c r="J5" s="94" t="e">
        <f>'опалиха бассейн'!#REF!</f>
        <v>#REF!</v>
      </c>
      <c r="K5" s="133"/>
      <c r="L5" s="51">
        <v>6</v>
      </c>
      <c r="M5" s="113">
        <v>1</v>
      </c>
      <c r="N5" s="19" t="e">
        <f>'опалиха бассейн'!#REF!</f>
        <v>#REF!</v>
      </c>
      <c r="O5" s="133"/>
      <c r="P5" s="51"/>
      <c r="Q5" s="113"/>
      <c r="R5" s="83" t="e">
        <f>'опалиха бассейн'!#REF!</f>
        <v>#REF!</v>
      </c>
      <c r="S5" s="133"/>
      <c r="T5" s="51">
        <v>8</v>
      </c>
      <c r="U5" s="113">
        <v>1</v>
      </c>
      <c r="V5" s="19" t="e">
        <f>'опалиха бассейн'!#REF!</f>
        <v>#REF!</v>
      </c>
      <c r="W5" s="133"/>
      <c r="X5" s="51"/>
      <c r="Y5" s="113"/>
      <c r="Z5" s="21" t="e">
        <f>'опалиха бассейн'!#REF!</f>
        <v>#REF!</v>
      </c>
      <c r="AA5" s="133"/>
      <c r="AB5" s="51"/>
      <c r="AC5" s="113"/>
    </row>
    <row r="6" spans="1:29" ht="26.25" customHeight="1" thickBot="1">
      <c r="A6" s="54" t="e">
        <f>'опалиха бассейн'!#REF!</f>
        <v>#REF!</v>
      </c>
      <c r="B6" s="18" t="e">
        <f>'опалиха бассейн'!#REF!</f>
        <v>#REF!</v>
      </c>
      <c r="C6" s="133"/>
      <c r="D6" s="51"/>
      <c r="E6" s="113"/>
      <c r="F6" s="15" t="e">
        <f>'опалиха бассейн'!#REF!</f>
        <v>#REF!</v>
      </c>
      <c r="G6" s="133"/>
      <c r="H6" s="51"/>
      <c r="I6" s="113"/>
      <c r="J6" s="16" t="e">
        <f>'опалиха бассейн'!#REF!</f>
        <v>#REF!</v>
      </c>
      <c r="K6" s="133"/>
      <c r="L6" s="50"/>
      <c r="M6" s="113"/>
      <c r="N6" s="15" t="e">
        <f>'опалиха бассейн'!#REF!</f>
        <v>#REF!</v>
      </c>
      <c r="O6" s="133"/>
      <c r="P6" s="50"/>
      <c r="Q6" s="113"/>
      <c r="R6" s="82" t="e">
        <f>'опалиха бассейн'!#REF!</f>
        <v>#REF!</v>
      </c>
      <c r="S6" s="133"/>
      <c r="T6" s="50"/>
      <c r="U6" s="113"/>
      <c r="V6" s="15" t="e">
        <f>'опалиха бассейн'!#REF!</f>
        <v>#REF!</v>
      </c>
      <c r="W6" s="133"/>
      <c r="X6" s="50">
        <v>12</v>
      </c>
      <c r="Y6" s="113">
        <v>1.5</v>
      </c>
      <c r="Z6" s="17" t="e">
        <f>'опалиха бассейн'!#REF!</f>
        <v>#REF!</v>
      </c>
      <c r="AA6" s="133"/>
      <c r="AB6" s="51"/>
      <c r="AC6" s="113"/>
    </row>
    <row r="7" spans="1:29" ht="26.25" customHeight="1" thickBot="1">
      <c r="A7" s="54" t="e">
        <f>'опалиха бассейн'!#REF!</f>
        <v>#REF!</v>
      </c>
      <c r="B7" s="19" t="e">
        <f>'опалиха бассейн'!#REF!</f>
        <v>#REF!</v>
      </c>
      <c r="C7" s="133"/>
      <c r="D7" s="51">
        <v>12</v>
      </c>
      <c r="E7" s="113">
        <v>1.5</v>
      </c>
      <c r="F7" s="18" t="e">
        <f>'опалиха бассейн'!#REF!</f>
        <v>#REF!</v>
      </c>
      <c r="G7" s="133"/>
      <c r="H7" s="51">
        <v>6</v>
      </c>
      <c r="I7" s="113">
        <v>0.5</v>
      </c>
      <c r="J7" s="20" t="e">
        <f>'опалиха бассейн'!#REF!</f>
        <v>#REF!</v>
      </c>
      <c r="K7" s="133"/>
      <c r="L7" s="51">
        <v>15</v>
      </c>
      <c r="M7" s="113">
        <v>1</v>
      </c>
      <c r="N7" s="19" t="e">
        <f>'опалиха бассейн'!#REF!</f>
        <v>#REF!</v>
      </c>
      <c r="O7" s="133"/>
      <c r="P7" s="51">
        <v>8</v>
      </c>
      <c r="Q7" s="113">
        <v>1</v>
      </c>
      <c r="R7" s="19" t="e">
        <f>'опалиха бассейн'!#REF!</f>
        <v>#REF!</v>
      </c>
      <c r="S7" s="133"/>
      <c r="T7" s="51">
        <v>6</v>
      </c>
      <c r="U7" s="113">
        <v>0.5</v>
      </c>
      <c r="V7" s="62" t="e">
        <f>'опалиха бассейн'!#REF!</f>
        <v>#REF!</v>
      </c>
      <c r="W7" s="133"/>
      <c r="X7" s="51">
        <v>8</v>
      </c>
      <c r="Y7" s="113">
        <v>1</v>
      </c>
      <c r="Z7" s="20" t="e">
        <f>'опалиха бассейн'!#REF!</f>
        <v>#REF!</v>
      </c>
      <c r="AA7" s="133"/>
      <c r="AB7" s="51">
        <v>15</v>
      </c>
      <c r="AC7" s="113">
        <v>1</v>
      </c>
    </row>
    <row r="8" spans="1:29" ht="26.25" customHeight="1" thickBot="1">
      <c r="A8" s="54" t="e">
        <f>'опалиха бассейн'!#REF!</f>
        <v>#REF!</v>
      </c>
      <c r="B8" s="19" t="e">
        <f>'опалиха бассейн'!#REF!</f>
        <v>#REF!</v>
      </c>
      <c r="C8" s="134"/>
      <c r="D8" s="108"/>
      <c r="E8" s="114"/>
      <c r="F8" s="15" t="e">
        <f>'опалиха бассейн'!#REF!</f>
        <v>#REF!</v>
      </c>
      <c r="G8" s="134"/>
      <c r="H8" s="51"/>
      <c r="I8" s="114"/>
      <c r="J8" s="16" t="str">
        <f>'опалиха бассейн'!C12</f>
        <v>13:45  Aqua FLIPPERS
Елена</v>
      </c>
      <c r="K8" s="134"/>
      <c r="L8" s="50"/>
      <c r="M8" s="114"/>
      <c r="N8" s="15" t="e">
        <f>'опалиха бассейн'!#REF!</f>
        <v>#REF!</v>
      </c>
      <c r="O8" s="134"/>
      <c r="P8" s="50"/>
      <c r="Q8" s="114"/>
      <c r="R8" s="15" t="e">
        <f>'опалиха бассейн'!#REF!</f>
        <v>#REF!</v>
      </c>
      <c r="S8" s="134"/>
      <c r="T8" s="50"/>
      <c r="U8" s="114"/>
      <c r="V8" s="105" t="e">
        <f>'опалиха бассейн'!#REF!</f>
        <v>#REF!</v>
      </c>
      <c r="W8" s="134"/>
      <c r="X8" s="50">
        <v>8</v>
      </c>
      <c r="Y8" s="114">
        <v>1</v>
      </c>
      <c r="Z8" s="139" t="e">
        <f>'опалиха бассейн'!#REF!</f>
        <v>#REF!</v>
      </c>
      <c r="AA8" s="133"/>
      <c r="AB8" s="51">
        <v>6</v>
      </c>
      <c r="AC8" s="113">
        <v>1</v>
      </c>
    </row>
    <row r="9" spans="1:29" ht="26.25" customHeight="1" thickBot="1">
      <c r="A9" s="54" t="e">
        <f>'опалиха бассейн'!#REF!</f>
        <v>#REF!</v>
      </c>
      <c r="B9" s="19" t="e">
        <f>'опалиха бассейн'!#REF!</f>
        <v>#REF!</v>
      </c>
      <c r="C9" s="133"/>
      <c r="D9" s="51"/>
      <c r="E9" s="113"/>
      <c r="F9" s="19" t="e">
        <f>'опалиха бассейн'!#REF!</f>
        <v>#REF!</v>
      </c>
      <c r="G9" s="133"/>
      <c r="H9" s="51">
        <v>15</v>
      </c>
      <c r="I9" s="113">
        <v>1</v>
      </c>
      <c r="J9" s="20" t="e">
        <f>'опалиха бассейн'!#REF!</f>
        <v>#REF!</v>
      </c>
      <c r="K9" s="133"/>
      <c r="L9" s="51"/>
      <c r="M9" s="113"/>
      <c r="N9" s="19" t="e">
        <f>'опалиха бассейн'!#REF!</f>
        <v>#REF!</v>
      </c>
      <c r="O9" s="133"/>
      <c r="P9" s="51">
        <v>20</v>
      </c>
      <c r="Q9" s="113">
        <v>1</v>
      </c>
      <c r="R9" s="19" t="e">
        <f>'опалиха бассейн'!#REF!</f>
        <v>#REF!</v>
      </c>
      <c r="S9" s="133"/>
      <c r="T9" s="51">
        <v>15</v>
      </c>
      <c r="U9" s="113">
        <v>1</v>
      </c>
      <c r="V9" s="62" t="e">
        <f>'опалиха бассейн'!#REF!</f>
        <v>#REF!</v>
      </c>
      <c r="W9" s="133"/>
      <c r="X9" s="51">
        <v>8</v>
      </c>
      <c r="Y9" s="113">
        <v>1</v>
      </c>
      <c r="Z9" s="20" t="e">
        <f>'опалиха бассейн'!#REF!</f>
        <v>#REF!</v>
      </c>
      <c r="AA9" s="133"/>
      <c r="AB9" s="51">
        <v>12</v>
      </c>
      <c r="AC9" s="113">
        <v>1</v>
      </c>
    </row>
    <row r="10" spans="1:29" ht="26.25" customHeight="1" thickBot="1">
      <c r="A10" s="54">
        <f>'опалиха бассейн'!A10</f>
        <v>0.4583333333333333</v>
      </c>
      <c r="B10" s="19" t="e">
        <f>'опалиха бассейн'!#REF!</f>
        <v>#REF!</v>
      </c>
      <c r="C10" s="133"/>
      <c r="D10" s="51"/>
      <c r="E10" s="113"/>
      <c r="F10" s="18" t="e">
        <f>'опалиха бассейн'!#REF!</f>
        <v>#REF!</v>
      </c>
      <c r="G10" s="133"/>
      <c r="H10" s="51"/>
      <c r="I10" s="113"/>
      <c r="J10" s="20" t="e">
        <f>'опалиха бассейн'!#REF!</f>
        <v>#REF!</v>
      </c>
      <c r="K10" s="133"/>
      <c r="L10" s="51">
        <v>12</v>
      </c>
      <c r="M10" s="113">
        <v>1.5</v>
      </c>
      <c r="N10" s="62" t="e">
        <f>'опалиха бассейн'!#REF!</f>
        <v>#REF!</v>
      </c>
      <c r="O10" s="133"/>
      <c r="P10" s="51"/>
      <c r="Q10" s="113"/>
      <c r="R10" s="19" t="e">
        <f>'опалиха бассейн'!#REF!</f>
        <v>#REF!</v>
      </c>
      <c r="S10" s="133"/>
      <c r="T10" s="51"/>
      <c r="U10" s="113"/>
      <c r="V10" s="18" t="e">
        <f>'опалиха бассейн'!#REF!</f>
        <v>#REF!</v>
      </c>
      <c r="W10" s="133"/>
      <c r="X10" s="51"/>
      <c r="Y10" s="113"/>
      <c r="Z10" s="98" t="e">
        <f>'опалиха бассейн'!#REF!</f>
        <v>#REF!</v>
      </c>
      <c r="AA10" s="133"/>
      <c r="AB10" s="51">
        <v>8</v>
      </c>
      <c r="AC10" s="113">
        <v>1</v>
      </c>
    </row>
    <row r="11" spans="1:29" ht="36" customHeight="1" thickBot="1">
      <c r="A11" s="54" t="e">
        <f>'опалиха бассейн'!#REF!</f>
        <v>#REF!</v>
      </c>
      <c r="B11" s="19" t="e">
        <f>'опалиха бассейн'!#REF!</f>
        <v>#REF!</v>
      </c>
      <c r="C11" s="133"/>
      <c r="D11" s="51"/>
      <c r="E11" s="113"/>
      <c r="F11" s="15" t="e">
        <f>'опалиха бассейн'!#REF!</f>
        <v>#REF!</v>
      </c>
      <c r="G11" s="133"/>
      <c r="H11" s="51">
        <v>8</v>
      </c>
      <c r="I11" s="113">
        <v>1.5</v>
      </c>
      <c r="J11" s="17" t="e">
        <f>'опалиха бассейн'!#REF!</f>
        <v>#REF!</v>
      </c>
      <c r="K11" s="133"/>
      <c r="L11" s="50"/>
      <c r="M11" s="113"/>
      <c r="N11" s="15" t="e">
        <f>'опалиха бассейн'!#REF!</f>
        <v>#REF!</v>
      </c>
      <c r="O11" s="133"/>
      <c r="P11" s="50"/>
      <c r="Q11" s="114"/>
      <c r="R11" s="15" t="e">
        <f>'опалиха бассейн'!#REF!</f>
        <v>#REF!</v>
      </c>
      <c r="S11" s="133"/>
      <c r="T11" s="50"/>
      <c r="U11" s="113"/>
      <c r="V11" s="140" t="e">
        <f>'опалиха бассейн'!#REF!</f>
        <v>#REF!</v>
      </c>
      <c r="W11" s="133"/>
      <c r="X11" s="50"/>
      <c r="Y11" s="113"/>
      <c r="Z11" s="166" t="e">
        <f>'опалиха бассейн'!#REF!</f>
        <v>#REF!</v>
      </c>
      <c r="AA11" s="133"/>
      <c r="AB11" s="51">
        <v>8</v>
      </c>
      <c r="AC11" s="113">
        <v>1</v>
      </c>
    </row>
    <row r="12" spans="1:29" ht="36" customHeight="1" thickBot="1">
      <c r="A12" s="54" t="e">
        <f>'опалиха бассейн'!#REF!</f>
        <v>#REF!</v>
      </c>
      <c r="B12" s="83" t="e">
        <f>'опалиха бассейн'!#REF!</f>
        <v>#REF!</v>
      </c>
      <c r="C12" s="133"/>
      <c r="D12" s="51"/>
      <c r="E12" s="113"/>
      <c r="F12" s="138" t="e">
        <f>'опалиха бассейн'!#REF!</f>
        <v>#REF!</v>
      </c>
      <c r="G12" s="133"/>
      <c r="H12" s="51"/>
      <c r="I12" s="113"/>
      <c r="J12" s="98" t="e">
        <f>'опалиха бассейн'!#REF!</f>
        <v>#REF!</v>
      </c>
      <c r="K12" s="133"/>
      <c r="L12" s="51"/>
      <c r="M12" s="113"/>
      <c r="N12" s="138" t="e">
        <f>'опалиха бассейн'!#REF!</f>
        <v>#REF!</v>
      </c>
      <c r="O12" s="133"/>
      <c r="P12" s="51">
        <v>8</v>
      </c>
      <c r="Q12" s="113">
        <v>1.5</v>
      </c>
      <c r="R12" s="18" t="e">
        <f>'опалиха бассейн'!#REF!</f>
        <v>#REF!</v>
      </c>
      <c r="S12" s="133"/>
      <c r="T12" s="51"/>
      <c r="U12" s="113"/>
      <c r="V12" s="99" t="e">
        <f>'опалиха бассейн'!#REF!</f>
        <v>#REF!</v>
      </c>
      <c r="W12" s="133"/>
      <c r="X12" s="51">
        <v>10</v>
      </c>
      <c r="Y12" s="113">
        <v>1</v>
      </c>
      <c r="Z12" s="94" t="e">
        <f>'опалиха бассейн'!#REF!</f>
        <v>#REF!</v>
      </c>
      <c r="AA12" s="133"/>
      <c r="AB12" s="51">
        <v>8</v>
      </c>
      <c r="AC12" s="113">
        <v>1</v>
      </c>
    </row>
    <row r="13" spans="1:29" ht="26.25" customHeight="1" thickBot="1">
      <c r="A13" s="245" t="e">
        <f>'опалиха бассейн'!#REF!</f>
        <v>#REF!</v>
      </c>
      <c r="B13" s="18" t="e">
        <f>'опалиха бассейн'!#REF!</f>
        <v>#REF!</v>
      </c>
      <c r="C13" s="133"/>
      <c r="D13" s="51">
        <v>15</v>
      </c>
      <c r="E13" s="113">
        <v>0.5</v>
      </c>
      <c r="F13" s="15" t="e">
        <f>'опалиха бассейн'!#REF!</f>
        <v>#REF!</v>
      </c>
      <c r="G13" s="133"/>
      <c r="H13" s="51">
        <v>12</v>
      </c>
      <c r="I13" s="113">
        <v>1</v>
      </c>
      <c r="J13" s="17" t="e">
        <f>'опалиха бассейн'!#REF!</f>
        <v>#REF!</v>
      </c>
      <c r="K13" s="133"/>
      <c r="L13" s="50">
        <v>12</v>
      </c>
      <c r="M13" s="113">
        <v>1</v>
      </c>
      <c r="N13" s="15" t="e">
        <f>'опалиха бассейн'!#REF!</f>
        <v>#REF!</v>
      </c>
      <c r="O13" s="133"/>
      <c r="P13" s="50">
        <v>15</v>
      </c>
      <c r="Q13" s="113">
        <v>0.5</v>
      </c>
      <c r="R13" s="15" t="e">
        <f>'опалиха бассейн'!#REF!</f>
        <v>#REF!</v>
      </c>
      <c r="S13" s="133"/>
      <c r="T13" s="50"/>
      <c r="U13" s="113">
        <v>1</v>
      </c>
      <c r="V13" s="182" t="e">
        <f>'опалиха бассейн'!#REF!</f>
        <v>#REF!</v>
      </c>
      <c r="W13" s="133"/>
      <c r="X13" s="50">
        <v>8</v>
      </c>
      <c r="Y13" s="113">
        <v>1</v>
      </c>
      <c r="Z13" s="17" t="e">
        <f>'опалиха бассейн'!#REF!</f>
        <v>#REF!</v>
      </c>
      <c r="AA13" s="133"/>
      <c r="AB13" s="51">
        <v>8</v>
      </c>
      <c r="AC13" s="113">
        <v>1</v>
      </c>
    </row>
    <row r="14" spans="1:29" ht="26.25" customHeight="1" thickBot="1">
      <c r="A14" s="247"/>
      <c r="B14" s="62" t="e">
        <f>'опалиха бассейн'!#REF!</f>
        <v>#REF!</v>
      </c>
      <c r="C14" s="133"/>
      <c r="D14" s="51">
        <v>8</v>
      </c>
      <c r="E14" s="113">
        <v>1</v>
      </c>
      <c r="F14" s="18" t="e">
        <f>'опалиха бассейн'!#REF!</f>
        <v>#REF!</v>
      </c>
      <c r="G14" s="133"/>
      <c r="H14" s="51"/>
      <c r="I14" s="113"/>
      <c r="J14" s="21" t="e">
        <f>'опалиха бассейн'!#REF!</f>
        <v>#REF!</v>
      </c>
      <c r="K14" s="133"/>
      <c r="L14" s="51"/>
      <c r="M14" s="113"/>
      <c r="N14" s="18" t="e">
        <f>'опалиха бассейн'!#REF!</f>
        <v>#REF!</v>
      </c>
      <c r="O14" s="133"/>
      <c r="P14" s="51"/>
      <c r="Q14" s="113"/>
      <c r="R14" s="18" t="e">
        <f>'опалиха бассейн'!#REF!</f>
        <v>#REF!</v>
      </c>
      <c r="S14" s="133"/>
      <c r="T14" s="51">
        <v>12</v>
      </c>
      <c r="U14" s="113">
        <v>1</v>
      </c>
      <c r="V14" s="99" t="e">
        <f>'опалиха бассейн'!#REF!</f>
        <v>#REF!</v>
      </c>
      <c r="W14" s="133"/>
      <c r="X14" s="51"/>
      <c r="Y14" s="113"/>
      <c r="Z14" s="21" t="e">
        <f>'опалиха бассейн'!#REF!</f>
        <v>#REF!</v>
      </c>
      <c r="AA14" s="133"/>
      <c r="AB14" s="51"/>
      <c r="AC14" s="113"/>
    </row>
    <row r="15" spans="1:29" ht="26.25" customHeight="1" thickBot="1">
      <c r="A15" s="245" t="e">
        <f>'опалиха бассейн'!#REF!</f>
        <v>#REF!</v>
      </c>
      <c r="B15" s="106" t="e">
        <f>'опалиха бассейн'!#REF!</f>
        <v>#REF!</v>
      </c>
      <c r="C15" s="133"/>
      <c r="D15" s="51">
        <v>15</v>
      </c>
      <c r="E15" s="113">
        <v>1</v>
      </c>
      <c r="F15" s="63" t="e">
        <f>'опалиха бассейн'!#REF!</f>
        <v>#REF!</v>
      </c>
      <c r="G15" s="133"/>
      <c r="H15" s="51">
        <v>15</v>
      </c>
      <c r="I15" s="113">
        <v>1</v>
      </c>
      <c r="J15" s="65" t="e">
        <f>'опалиха бассейн'!#REF!</f>
        <v>#REF!</v>
      </c>
      <c r="K15" s="133"/>
      <c r="L15" s="52">
        <v>15</v>
      </c>
      <c r="M15" s="113">
        <v>1</v>
      </c>
      <c r="N15" s="63" t="e">
        <f>'опалиха бассейн'!#REF!</f>
        <v>#REF!</v>
      </c>
      <c r="O15" s="133"/>
      <c r="P15" s="52">
        <v>10</v>
      </c>
      <c r="Q15" s="113">
        <v>1</v>
      </c>
      <c r="R15" s="63" t="e">
        <f>'опалиха бассейн'!#REF!</f>
        <v>#REF!</v>
      </c>
      <c r="S15" s="133"/>
      <c r="T15" s="52">
        <v>10</v>
      </c>
      <c r="U15" s="113">
        <v>1</v>
      </c>
      <c r="V15" s="106" t="e">
        <f>'опалиха бассейн'!#REF!</f>
        <v>#REF!</v>
      </c>
      <c r="W15" s="133"/>
      <c r="X15" s="52"/>
      <c r="Y15" s="113"/>
      <c r="Z15" s="65" t="e">
        <f>'опалиха бассейн'!#REF!</f>
        <v>#REF!</v>
      </c>
      <c r="AA15" s="133"/>
      <c r="AB15" s="51"/>
      <c r="AC15" s="113"/>
    </row>
    <row r="16" spans="1:29" ht="26.25" customHeight="1" thickBot="1">
      <c r="A16" s="246"/>
      <c r="B16" s="179" t="e">
        <f>'опалиха бассейн'!#REF!</f>
        <v>#REF!</v>
      </c>
      <c r="C16" s="133"/>
      <c r="D16" s="51">
        <v>8</v>
      </c>
      <c r="E16" s="113">
        <v>1</v>
      </c>
      <c r="F16" s="177" t="e">
        <f>'опалиха бассейн'!#REF!</f>
        <v>#REF!</v>
      </c>
      <c r="G16" s="133"/>
      <c r="H16" s="51"/>
      <c r="I16" s="113"/>
      <c r="J16" s="170" t="e">
        <f>'опалиха бассейн'!#REF!</f>
        <v>#REF!</v>
      </c>
      <c r="K16" s="133"/>
      <c r="L16" s="52"/>
      <c r="M16" s="113"/>
      <c r="N16" s="181" t="e">
        <f>'опалиха бассейн'!#REF!</f>
        <v>#REF!</v>
      </c>
      <c r="O16" s="133"/>
      <c r="P16" s="51">
        <v>8</v>
      </c>
      <c r="Q16" s="113">
        <v>1</v>
      </c>
      <c r="R16" s="168" t="e">
        <f>'опалиха бассейн'!#REF!</f>
        <v>#REF!</v>
      </c>
      <c r="S16" s="133"/>
      <c r="T16" s="52">
        <v>8</v>
      </c>
      <c r="U16" s="113">
        <v>1</v>
      </c>
      <c r="V16" s="63" t="e">
        <f>'опалиха бассейн'!#REF!</f>
        <v>#REF!</v>
      </c>
      <c r="W16" s="133"/>
      <c r="X16" s="52"/>
      <c r="Y16" s="113"/>
      <c r="Z16" s="65" t="e">
        <f>'опалиха бассейн'!#REF!</f>
        <v>#REF!</v>
      </c>
      <c r="AA16" s="133"/>
      <c r="AB16" s="51"/>
      <c r="AC16" s="113"/>
    </row>
    <row r="17" spans="1:29" ht="26.25" customHeight="1" thickBot="1">
      <c r="A17" s="247"/>
      <c r="B17" s="62" t="e">
        <f>'опалиха бассейн'!#REF!</f>
        <v>#REF!</v>
      </c>
      <c r="C17" s="133"/>
      <c r="D17" s="51">
        <v>8</v>
      </c>
      <c r="E17" s="113">
        <v>1</v>
      </c>
      <c r="F17" s="18" t="e">
        <f>'опалиха бассейн'!#REF!</f>
        <v>#REF!</v>
      </c>
      <c r="G17" s="133"/>
      <c r="H17" s="51">
        <v>8</v>
      </c>
      <c r="I17" s="113">
        <v>1</v>
      </c>
      <c r="J17" s="62" t="e">
        <f>'опалиха бассейн'!#REF!</f>
        <v>#REF!</v>
      </c>
      <c r="K17" s="133"/>
      <c r="L17" s="51">
        <v>8</v>
      </c>
      <c r="M17" s="113">
        <v>1</v>
      </c>
      <c r="N17" s="169" t="e">
        <f>'опалиха бассейн'!#REF!</f>
        <v>#REF!</v>
      </c>
      <c r="O17" s="133"/>
      <c r="P17" s="51">
        <v>8</v>
      </c>
      <c r="Q17" s="113">
        <v>1</v>
      </c>
      <c r="R17" s="167" t="e">
        <f>'опалиха бассейн'!#REF!</f>
        <v>#REF!</v>
      </c>
      <c r="S17" s="133"/>
      <c r="T17" s="51"/>
      <c r="U17" s="113"/>
      <c r="V17" s="19" t="e">
        <f>'опалиха бассейн'!#REF!</f>
        <v>#REF!</v>
      </c>
      <c r="W17" s="133"/>
      <c r="X17" s="51"/>
      <c r="Y17" s="113"/>
      <c r="Z17" s="20" t="e">
        <f>'опалиха бассейн'!#REF!</f>
        <v>#REF!</v>
      </c>
      <c r="AA17" s="133"/>
      <c r="AB17" s="51"/>
      <c r="AC17" s="113"/>
    </row>
    <row r="18" spans="1:29" ht="26.25" customHeight="1" thickBot="1">
      <c r="A18" s="245" t="e">
        <f>'опалиха бассейн'!#REF!</f>
        <v>#REF!</v>
      </c>
      <c r="B18" s="64" t="e">
        <f>'опалиха бассейн'!#REF!</f>
        <v>#REF!</v>
      </c>
      <c r="C18" s="133"/>
      <c r="D18" s="51">
        <v>12</v>
      </c>
      <c r="E18" s="113">
        <v>1</v>
      </c>
      <c r="F18" s="61" t="e">
        <f>'опалиха бассейн'!#REF!</f>
        <v>#REF!</v>
      </c>
      <c r="G18" s="133"/>
      <c r="H18" s="51">
        <v>12</v>
      </c>
      <c r="I18" s="113">
        <v>1.5</v>
      </c>
      <c r="J18" s="66" t="e">
        <f>'опалиха бассейн'!#REF!</f>
        <v>#REF!</v>
      </c>
      <c r="K18" s="133"/>
      <c r="L18" s="53">
        <v>8</v>
      </c>
      <c r="M18" s="113">
        <v>1</v>
      </c>
      <c r="N18" s="61" t="e">
        <f>'опалиха бассейн'!#REF!</f>
        <v>#REF!</v>
      </c>
      <c r="O18" s="133"/>
      <c r="P18" s="53">
        <v>12</v>
      </c>
      <c r="Q18" s="113">
        <v>1</v>
      </c>
      <c r="R18" s="61" t="e">
        <f>'опалиха бассейн'!#REF!</f>
        <v>#REF!</v>
      </c>
      <c r="S18" s="133"/>
      <c r="T18" s="53">
        <v>10</v>
      </c>
      <c r="U18" s="113">
        <v>1</v>
      </c>
      <c r="V18" s="61" t="e">
        <f>'опалиха бассейн'!#REF!</f>
        <v>#REF!</v>
      </c>
      <c r="W18" s="133"/>
      <c r="X18" s="53"/>
      <c r="Y18" s="113"/>
      <c r="Z18" s="66" t="e">
        <f>'опалиха бассейн'!#REF!</f>
        <v>#REF!</v>
      </c>
      <c r="AA18" s="133"/>
      <c r="AB18" s="51"/>
      <c r="AC18" s="113"/>
    </row>
    <row r="19" spans="1:29" ht="26.25" customHeight="1" thickBot="1">
      <c r="A19" s="246"/>
      <c r="B19" s="107" t="e">
        <f>'опалиха бассейн'!#REF!</f>
        <v>#REF!</v>
      </c>
      <c r="C19" s="133"/>
      <c r="D19" s="51"/>
      <c r="E19" s="113"/>
      <c r="F19" s="180" t="e">
        <f>'опалиха бассейн'!#REF!</f>
        <v>#REF!</v>
      </c>
      <c r="G19" s="133"/>
      <c r="H19" s="51">
        <v>8</v>
      </c>
      <c r="I19" s="113">
        <v>1</v>
      </c>
      <c r="J19" s="93" t="e">
        <f>'опалиха бассейн'!#REF!</f>
        <v>#REF!</v>
      </c>
      <c r="K19" s="133"/>
      <c r="L19" s="53">
        <v>8</v>
      </c>
      <c r="M19" s="113">
        <v>1</v>
      </c>
      <c r="N19" s="102" t="str">
        <f>'опалиха бассейн'!F17</f>
        <v>Школа плавания
6-8 лет
Егор</v>
      </c>
      <c r="O19" s="133"/>
      <c r="P19" s="53"/>
      <c r="Q19" s="113"/>
      <c r="R19" s="101" t="e">
        <f>'опалиха бассейн'!#REF!</f>
        <v>#REF!</v>
      </c>
      <c r="S19" s="133"/>
      <c r="T19" s="53">
        <v>8</v>
      </c>
      <c r="U19" s="113">
        <v>1</v>
      </c>
      <c r="V19" s="61" t="e">
        <f>'опалиха бассейн'!#REF!</f>
        <v>#REF!</v>
      </c>
      <c r="W19" s="133"/>
      <c r="X19" s="53"/>
      <c r="Y19" s="113"/>
      <c r="Z19" s="66" t="e">
        <f>'опалиха бассейн'!#REF!</f>
        <v>#REF!</v>
      </c>
      <c r="AA19" s="133"/>
      <c r="AB19" s="51"/>
      <c r="AC19" s="113"/>
    </row>
    <row r="20" spans="1:29" ht="26.25" customHeight="1" thickBot="1">
      <c r="A20" s="247"/>
      <c r="B20" s="104" t="e">
        <f>'опалиха бассейн'!#REF!</f>
        <v>#REF!</v>
      </c>
      <c r="C20" s="133"/>
      <c r="D20" s="51">
        <v>8</v>
      </c>
      <c r="E20" s="113">
        <v>1.5</v>
      </c>
      <c r="F20" s="64" t="e">
        <f>'опалиха бассейн'!#REF!</f>
        <v>#REF!</v>
      </c>
      <c r="G20" s="133"/>
      <c r="H20" s="51">
        <v>8</v>
      </c>
      <c r="I20" s="113">
        <v>1</v>
      </c>
      <c r="J20" s="103">
        <f>'опалиха бассейн'!D14</f>
        <v>0</v>
      </c>
      <c r="K20" s="133"/>
      <c r="L20" s="53"/>
      <c r="M20" s="113"/>
      <c r="N20" s="64" t="e">
        <f>'опалиха бассейн'!#REF!</f>
        <v>#REF!</v>
      </c>
      <c r="O20" s="133"/>
      <c r="P20" s="53">
        <v>8</v>
      </c>
      <c r="Q20" s="113">
        <v>1.5</v>
      </c>
      <c r="R20" s="64" t="e">
        <f>'опалиха бассейн'!#REF!</f>
        <v>#REF!</v>
      </c>
      <c r="S20" s="133"/>
      <c r="T20" s="53"/>
      <c r="U20" s="113"/>
      <c r="V20" s="61" t="e">
        <f>'опалиха бассейн'!#REF!</f>
        <v>#REF!</v>
      </c>
      <c r="W20" s="133"/>
      <c r="X20" s="53"/>
      <c r="Y20" s="113"/>
      <c r="Z20" s="66" t="str">
        <f>'опалиха бассейн'!F18</f>
        <v>Школа плавания 
 11-15 лет
Егор</v>
      </c>
      <c r="AA20" s="133"/>
      <c r="AB20" s="51"/>
      <c r="AC20" s="113"/>
    </row>
    <row r="21" spans="1:29" ht="26.25" customHeight="1" thickBot="1">
      <c r="A21" s="54" t="e">
        <f>'опалиха бассейн'!#REF!</f>
        <v>#REF!</v>
      </c>
      <c r="B21" s="61" t="e">
        <f>'опалиха бассейн'!#REF!</f>
        <v>#REF!</v>
      </c>
      <c r="C21" s="133"/>
      <c r="D21" s="51"/>
      <c r="E21" s="113"/>
      <c r="F21" s="104" t="e">
        <f>'опалиха бассейн'!#REF!</f>
        <v>#REF!</v>
      </c>
      <c r="G21" s="133"/>
      <c r="H21" s="51"/>
      <c r="I21" s="113">
        <v>1.5</v>
      </c>
      <c r="J21" s="141" t="e">
        <f>'опалиха бассейн'!#REF!</f>
        <v>#REF!</v>
      </c>
      <c r="K21" s="133"/>
      <c r="L21" s="53">
        <v>8</v>
      </c>
      <c r="M21" s="113">
        <v>1</v>
      </c>
      <c r="N21" s="18" t="e">
        <f>'опалиха бассейн'!#REF!</f>
        <v>#REF!</v>
      </c>
      <c r="O21" s="133"/>
      <c r="P21" s="53">
        <v>8</v>
      </c>
      <c r="Q21" s="113">
        <v>1</v>
      </c>
      <c r="R21" s="61" t="str">
        <f>'опалиха бассейн'!H9</f>
        <v>$  MAMA + МАЛЫШ 
c 2 лет до 3,5 лет (50') 
Елена</v>
      </c>
      <c r="S21" s="133"/>
      <c r="T21" s="53">
        <v>6</v>
      </c>
      <c r="U21" s="113">
        <v>1</v>
      </c>
      <c r="V21" s="61" t="e">
        <f>'опалиха бассейн'!#REF!</f>
        <v>#REF!</v>
      </c>
      <c r="W21" s="133"/>
      <c r="X21" s="53"/>
      <c r="Y21" s="113"/>
      <c r="Z21" s="66" t="e">
        <f>'опалиха бассейн'!#REF!</f>
        <v>#REF!</v>
      </c>
      <c r="AA21" s="133"/>
      <c r="AB21" s="51"/>
      <c r="AC21" s="113"/>
    </row>
    <row r="22" spans="1:29" s="115" customFormat="1" ht="25.5" customHeight="1" thickBot="1">
      <c r="A22" s="135" t="s">
        <v>29</v>
      </c>
      <c r="B22" s="136" t="str">
        <f>B2</f>
        <v>понедельник</v>
      </c>
      <c r="C22" s="137">
        <f>SUM(C4:C21)</f>
        <v>0</v>
      </c>
      <c r="D22" s="129">
        <f aca="true" t="shared" si="0" ref="D22:AC22">SUM(D4:D21)</f>
        <v>104</v>
      </c>
      <c r="E22" s="130">
        <f t="shared" si="0"/>
        <v>10.5</v>
      </c>
      <c r="F22" s="136" t="str">
        <f>F2</f>
        <v>вторник</v>
      </c>
      <c r="G22" s="137">
        <f t="shared" si="0"/>
        <v>0</v>
      </c>
      <c r="H22" s="129">
        <f t="shared" si="0"/>
        <v>100</v>
      </c>
      <c r="I22" s="130">
        <f t="shared" si="0"/>
        <v>12</v>
      </c>
      <c r="J22" s="136" t="str">
        <f>J2</f>
        <v>среда</v>
      </c>
      <c r="K22" s="137">
        <f t="shared" si="0"/>
        <v>0</v>
      </c>
      <c r="L22" s="129">
        <f t="shared" si="0"/>
        <v>92</v>
      </c>
      <c r="M22" s="130">
        <f t="shared" si="0"/>
        <v>9.5</v>
      </c>
      <c r="N22" s="136" t="str">
        <f>N2</f>
        <v>четверг</v>
      </c>
      <c r="O22" s="137">
        <f t="shared" si="0"/>
        <v>0</v>
      </c>
      <c r="P22" s="129">
        <f>SUM(P4:P21)</f>
        <v>115</v>
      </c>
      <c r="Q22" s="178">
        <f>SUM(Q4:Q21)</f>
        <v>12.5</v>
      </c>
      <c r="R22" s="136" t="str">
        <f>R2</f>
        <v>пятница</v>
      </c>
      <c r="S22" s="137">
        <f t="shared" si="0"/>
        <v>0</v>
      </c>
      <c r="T22" s="129">
        <f t="shared" si="0"/>
        <v>83</v>
      </c>
      <c r="U22" s="130">
        <f t="shared" si="0"/>
        <v>9.5</v>
      </c>
      <c r="V22" s="136" t="str">
        <f>V2</f>
        <v>суббота</v>
      </c>
      <c r="W22" s="137">
        <f t="shared" si="0"/>
        <v>0</v>
      </c>
      <c r="X22" s="129">
        <f t="shared" si="0"/>
        <v>54</v>
      </c>
      <c r="Y22" s="130">
        <f t="shared" si="0"/>
        <v>6.5</v>
      </c>
      <c r="Z22" s="136" t="str">
        <f>Z2</f>
        <v>воскресенье</v>
      </c>
      <c r="AA22" s="137">
        <f t="shared" si="0"/>
        <v>0</v>
      </c>
      <c r="AB22" s="129">
        <f t="shared" si="0"/>
        <v>65</v>
      </c>
      <c r="AC22" s="130">
        <f t="shared" si="0"/>
        <v>7</v>
      </c>
    </row>
    <row r="24" ht="13.5" thickBot="1"/>
    <row r="25" spans="1:14" ht="27" thickBot="1">
      <c r="A25" s="116" t="s">
        <v>31</v>
      </c>
      <c r="B25" s="117"/>
      <c r="C25" s="118"/>
      <c r="D25" s="118"/>
      <c r="E25" s="118"/>
      <c r="F25" s="117"/>
      <c r="G25" s="119"/>
      <c r="H25" s="119"/>
      <c r="I25" s="119"/>
      <c r="J25" s="120"/>
      <c r="K25" s="254">
        <f>C22+G22+K22+O22+S22+W22+AA22</f>
        <v>0</v>
      </c>
      <c r="L25" s="255"/>
      <c r="M25" s="255"/>
      <c r="N25" s="256"/>
    </row>
    <row r="26" spans="1:14" ht="27" thickBot="1">
      <c r="A26" s="125" t="s">
        <v>30</v>
      </c>
      <c r="B26" s="126"/>
      <c r="C26" s="127"/>
      <c r="D26" s="127"/>
      <c r="E26" s="127"/>
      <c r="F26" s="126"/>
      <c r="G26" s="128"/>
      <c r="H26" s="128"/>
      <c r="I26" s="128"/>
      <c r="J26" s="131"/>
      <c r="K26" s="251">
        <f>D22+H22+L22+P22+T22+X22+AB22</f>
        <v>613</v>
      </c>
      <c r="L26" s="252"/>
      <c r="M26" s="252"/>
      <c r="N26" s="253"/>
    </row>
    <row r="27" spans="1:14" ht="27" thickBot="1">
      <c r="A27" s="121" t="s">
        <v>32</v>
      </c>
      <c r="B27" s="122"/>
      <c r="C27" s="123"/>
      <c r="D27" s="123"/>
      <c r="E27" s="123"/>
      <c r="F27" s="122"/>
      <c r="G27" s="124"/>
      <c r="H27" s="124"/>
      <c r="I27" s="124"/>
      <c r="J27" s="132"/>
      <c r="K27" s="248">
        <f>E22+I22+M22+Q22+U22+Y22+AC22</f>
        <v>67.5</v>
      </c>
      <c r="L27" s="249"/>
      <c r="M27" s="249"/>
      <c r="N27" s="250"/>
    </row>
  </sheetData>
  <sheetProtection/>
  <mergeCells count="30">
    <mergeCell ref="V1:AB1"/>
    <mergeCell ref="X2:X3"/>
    <mergeCell ref="Q1:U1"/>
    <mergeCell ref="K2:K3"/>
    <mergeCell ref="T2:T3"/>
    <mergeCell ref="AA2:AA3"/>
    <mergeCell ref="AB2:AB3"/>
    <mergeCell ref="C1:E1"/>
    <mergeCell ref="D2:D3"/>
    <mergeCell ref="C2:C3"/>
    <mergeCell ref="E2:E3"/>
    <mergeCell ref="I2:I3"/>
    <mergeCell ref="U2:U3"/>
    <mergeCell ref="Y2:Y3"/>
    <mergeCell ref="W2:W3"/>
    <mergeCell ref="K27:N27"/>
    <mergeCell ref="K26:N26"/>
    <mergeCell ref="K25:N25"/>
    <mergeCell ref="L2:L3"/>
    <mergeCell ref="M2:M3"/>
    <mergeCell ref="A18:A20"/>
    <mergeCell ref="G2:G3"/>
    <mergeCell ref="H2:H3"/>
    <mergeCell ref="A13:A14"/>
    <mergeCell ref="A15:A17"/>
    <mergeCell ref="AC2:AC3"/>
    <mergeCell ref="O2:O3"/>
    <mergeCell ref="P2:P3"/>
    <mergeCell ref="Q2:Q3"/>
    <mergeCell ref="S2:S3"/>
  </mergeCells>
  <printOptions/>
  <pageMargins left="0.35433070866141736" right="0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61" r:id="rId2"/>
  <ignoredErrors>
    <ignoredError sqref="J22 F22 R22:V22 N22 Z2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3.7109375" style="2" customWidth="1"/>
    <col min="2" max="8" width="20.00390625" style="2" customWidth="1"/>
    <col min="9" max="16384" width="9.140625" style="2" customWidth="1"/>
  </cols>
  <sheetData>
    <row r="1" ht="28.5" customHeight="1">
      <c r="A1" s="40" t="s">
        <v>10</v>
      </c>
    </row>
    <row r="2" ht="15">
      <c r="A2" s="40" t="s">
        <v>33</v>
      </c>
    </row>
    <row r="3" spans="1:6" ht="35.25">
      <c r="A3" s="1"/>
      <c r="B3" s="1"/>
      <c r="C3" s="32" t="s">
        <v>9</v>
      </c>
      <c r="D3" s="41"/>
      <c r="E3" s="5"/>
      <c r="F3" s="6"/>
    </row>
    <row r="4" spans="1:3" s="3" customFormat="1" ht="26.25">
      <c r="A4" s="100">
        <f>'опалиха бассейн'!A5</f>
        <v>0</v>
      </c>
      <c r="B4" s="60" t="s">
        <v>17</v>
      </c>
      <c r="C4" s="33">
        <f>A4+6</f>
        <v>6</v>
      </c>
    </row>
    <row r="5" s="3" customFormat="1" ht="12" customHeight="1" thickBot="1"/>
    <row r="6" spans="1:8" s="3" customFormat="1" ht="22.5" customHeight="1">
      <c r="A6" s="13"/>
      <c r="B6" s="77" t="s">
        <v>0</v>
      </c>
      <c r="C6" s="77" t="s">
        <v>1</v>
      </c>
      <c r="D6" s="77" t="s">
        <v>2</v>
      </c>
      <c r="E6" s="77" t="s">
        <v>3</v>
      </c>
      <c r="F6" s="77" t="s">
        <v>4</v>
      </c>
      <c r="G6" s="77" t="s">
        <v>5</v>
      </c>
      <c r="H6" s="77" t="s">
        <v>6</v>
      </c>
    </row>
    <row r="7" spans="1:8" s="3" customFormat="1" ht="22.5" customHeight="1" thickBot="1">
      <c r="A7" s="22"/>
      <c r="B7" s="78">
        <f>A4</f>
        <v>0</v>
      </c>
      <c r="C7" s="78">
        <f aca="true" t="shared" si="0" ref="C7:H7">B7+1</f>
        <v>1</v>
      </c>
      <c r="D7" s="78">
        <f t="shared" si="0"/>
        <v>2</v>
      </c>
      <c r="E7" s="78">
        <f t="shared" si="0"/>
        <v>3</v>
      </c>
      <c r="F7" s="78">
        <f t="shared" si="0"/>
        <v>4</v>
      </c>
      <c r="G7" s="78">
        <f t="shared" si="0"/>
        <v>5</v>
      </c>
      <c r="H7" s="78">
        <f t="shared" si="0"/>
        <v>6</v>
      </c>
    </row>
    <row r="8" spans="1:8" ht="60" customHeight="1" thickBot="1">
      <c r="A8" s="44">
        <v>0.4583333333333333</v>
      </c>
      <c r="B8" s="79"/>
      <c r="C8" s="23"/>
      <c r="D8" s="172"/>
      <c r="E8" s="172"/>
      <c r="F8" s="173"/>
      <c r="G8" s="79"/>
      <c r="H8" s="24"/>
    </row>
    <row r="9" spans="1:8" ht="60" customHeight="1" thickBot="1">
      <c r="A9" s="45">
        <v>0.6666666666666666</v>
      </c>
      <c r="B9" s="171"/>
      <c r="C9" s="79"/>
      <c r="D9" s="185" t="s">
        <v>40</v>
      </c>
      <c r="E9" s="79"/>
      <c r="F9" s="185" t="s">
        <v>40</v>
      </c>
      <c r="G9" s="79"/>
      <c r="H9" s="4"/>
    </row>
    <row r="10" spans="1:10" ht="60" customHeight="1" thickBot="1">
      <c r="A10" s="45">
        <v>0.7083333333333334</v>
      </c>
      <c r="B10" s="79"/>
      <c r="C10" s="174" t="s">
        <v>38</v>
      </c>
      <c r="E10" s="174" t="s">
        <v>38</v>
      </c>
      <c r="G10" s="8" t="s">
        <v>34</v>
      </c>
      <c r="H10" s="4"/>
      <c r="J10" s="164"/>
    </row>
    <row r="11" spans="1:8" ht="60" customHeight="1" thickBot="1">
      <c r="A11" s="46">
        <v>0.75</v>
      </c>
      <c r="B11" s="95"/>
      <c r="C11" s="184" t="s">
        <v>37</v>
      </c>
      <c r="D11" s="160" t="s">
        <v>41</v>
      </c>
      <c r="E11" s="184" t="s">
        <v>37</v>
      </c>
      <c r="F11" s="160" t="s">
        <v>41</v>
      </c>
      <c r="G11" s="96"/>
      <c r="H11" s="9"/>
    </row>
    <row r="12" spans="1:8" ht="60" customHeight="1" thickBot="1">
      <c r="A12" s="47">
        <v>0.7916666666666666</v>
      </c>
      <c r="B12" s="174" t="s">
        <v>39</v>
      </c>
      <c r="C12" s="79"/>
      <c r="D12" s="183" t="s">
        <v>36</v>
      </c>
      <c r="E12" s="174" t="s">
        <v>39</v>
      </c>
      <c r="F12" s="183" t="s">
        <v>36</v>
      </c>
      <c r="G12" s="175"/>
      <c r="H12" s="10"/>
    </row>
    <row r="13" spans="1:8" ht="60" customHeight="1" thickBot="1">
      <c r="A13" s="48">
        <v>0.8333333333333334</v>
      </c>
      <c r="B13" s="142"/>
      <c r="C13" s="80"/>
      <c r="D13" s="80"/>
      <c r="E13" s="11"/>
      <c r="F13" s="80"/>
      <c r="G13" s="176"/>
      <c r="H13" s="7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8" ht="26.25">
      <c r="A15" s="3"/>
      <c r="B15" s="12" t="s">
        <v>7</v>
      </c>
      <c r="C15" s="3"/>
      <c r="D15" s="12" t="s">
        <v>8</v>
      </c>
      <c r="E15" s="3"/>
      <c r="F15" s="12" t="s">
        <v>25</v>
      </c>
      <c r="G15" s="3"/>
      <c r="H15" s="3"/>
    </row>
    <row r="16" ht="15.75">
      <c r="A16" s="42" t="s">
        <v>16</v>
      </c>
    </row>
    <row r="17" ht="15">
      <c r="A17" s="43" t="s">
        <v>12</v>
      </c>
    </row>
    <row r="18" spans="1:2" ht="15">
      <c r="A18" s="43" t="s">
        <v>11</v>
      </c>
      <c r="B18" s="39"/>
    </row>
  </sheetData>
  <sheetProtection/>
  <printOptions/>
  <pageMargins left="0.5905511811023623" right="0" top="0.1968503937007874" bottom="0.1968503937007874" header="0.11811023622047245" footer="0.11811023622047245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P13"/>
  <sheetViews>
    <sheetView showOutlineSymbols="0" zoomScaleSheetLayoutView="100" zoomScalePageLayoutView="0" workbookViewId="0" topLeftCell="A7">
      <selection activeCell="J9" sqref="J9"/>
    </sheetView>
  </sheetViews>
  <sheetFormatPr defaultColWidth="9.140625" defaultRowHeight="12.75"/>
  <cols>
    <col min="1" max="1" width="9.8515625" style="1" customWidth="1"/>
    <col min="2" max="2" width="20.00390625" style="1" customWidth="1"/>
    <col min="3" max="3" width="5.00390625" style="1" customWidth="1"/>
    <col min="4" max="4" width="20.00390625" style="1" customWidth="1"/>
    <col min="5" max="5" width="5.00390625" style="1" customWidth="1"/>
    <col min="6" max="6" width="20.00390625" style="1" customWidth="1"/>
    <col min="7" max="7" width="5.00390625" style="1" customWidth="1"/>
    <col min="8" max="8" width="20.00390625" style="1" customWidth="1"/>
    <col min="9" max="9" width="5.00390625" style="1" customWidth="1"/>
    <col min="10" max="10" width="20.00390625" style="1" customWidth="1"/>
    <col min="11" max="11" width="5.140625" style="1" customWidth="1"/>
    <col min="12" max="12" width="20.00390625" style="1" customWidth="1"/>
    <col min="13" max="13" width="5.140625" style="1" customWidth="1"/>
    <col min="14" max="14" width="19.421875" style="1" customWidth="1"/>
    <col min="15" max="15" width="5.140625" style="1" customWidth="1"/>
    <col min="16" max="16384" width="9.140625" style="1" customWidth="1"/>
  </cols>
  <sheetData>
    <row r="1" ht="28.5" customHeight="1">
      <c r="A1" s="31" t="s">
        <v>13</v>
      </c>
    </row>
    <row r="2" ht="28.5" customHeight="1">
      <c r="A2" s="14"/>
    </row>
    <row r="3" spans="4:11" ht="50.25">
      <c r="D3" s="72" t="s">
        <v>15</v>
      </c>
      <c r="E3" s="32"/>
      <c r="F3" s="32"/>
      <c r="G3" s="5"/>
      <c r="H3" s="5"/>
      <c r="I3" s="5"/>
      <c r="J3" s="6"/>
      <c r="K3" s="6"/>
    </row>
    <row r="4" spans="1:4" ht="33.75">
      <c r="A4" s="12"/>
      <c r="B4" s="73">
        <f>'опалиха бассейн'!A5</f>
        <v>0</v>
      </c>
      <c r="C4" s="74" t="s">
        <v>17</v>
      </c>
      <c r="D4" s="75">
        <f>B4+6</f>
        <v>6</v>
      </c>
    </row>
    <row r="5" ht="12" customHeight="1" thickBot="1"/>
    <row r="6" spans="1:15" ht="21.75" customHeight="1">
      <c r="A6" s="13"/>
      <c r="B6" s="55" t="s">
        <v>0</v>
      </c>
      <c r="C6" s="56"/>
      <c r="D6" s="55" t="s">
        <v>1</v>
      </c>
      <c r="E6" s="56"/>
      <c r="F6" s="55" t="s">
        <v>2</v>
      </c>
      <c r="G6" s="56"/>
      <c r="H6" s="55" t="s">
        <v>3</v>
      </c>
      <c r="I6" s="56"/>
      <c r="J6" s="55" t="s">
        <v>4</v>
      </c>
      <c r="K6" s="56"/>
      <c r="L6" s="55" t="s">
        <v>5</v>
      </c>
      <c r="M6" s="56"/>
      <c r="N6" s="55" t="s">
        <v>6</v>
      </c>
      <c r="O6" s="26"/>
    </row>
    <row r="7" spans="1:15" ht="21.75" customHeight="1" thickBot="1">
      <c r="A7" s="22"/>
      <c r="B7" s="57">
        <f>B4</f>
        <v>0</v>
      </c>
      <c r="C7" s="58"/>
      <c r="D7" s="57">
        <f>B7+1</f>
        <v>1</v>
      </c>
      <c r="E7" s="58"/>
      <c r="F7" s="57">
        <f>D7+1</f>
        <v>2</v>
      </c>
      <c r="G7" s="58"/>
      <c r="H7" s="57">
        <f>F7+1</f>
        <v>3</v>
      </c>
      <c r="I7" s="58"/>
      <c r="J7" s="57">
        <f>H7+1</f>
        <v>4</v>
      </c>
      <c r="K7" s="58"/>
      <c r="L7" s="57">
        <f>J7+1</f>
        <v>5</v>
      </c>
      <c r="M7" s="58"/>
      <c r="N7" s="57">
        <f>L7+1</f>
        <v>6</v>
      </c>
      <c r="O7" s="27"/>
    </row>
    <row r="8" spans="1:16" ht="75" customHeight="1" thickBot="1">
      <c r="A8" s="76">
        <f>'опал.единоборства'!A8</f>
        <v>0.4583333333333333</v>
      </c>
      <c r="B8" s="67">
        <f>'опал.единоборства'!B8</f>
        <v>0</v>
      </c>
      <c r="C8" s="85"/>
      <c r="D8" s="68">
        <f>'опал.единоборства'!C8</f>
        <v>0</v>
      </c>
      <c r="E8" s="35"/>
      <c r="F8" s="69">
        <f>'опал.единоборства'!D8</f>
        <v>0</v>
      </c>
      <c r="G8" s="87"/>
      <c r="H8" s="68">
        <f>'опал.единоборства'!E8</f>
        <v>0</v>
      </c>
      <c r="I8" s="85"/>
      <c r="J8" s="71">
        <f>'опал.единоборства'!F8</f>
        <v>0</v>
      </c>
      <c r="K8" s="36"/>
      <c r="L8" s="67">
        <f>'опал.единоборства'!G8</f>
        <v>0</v>
      </c>
      <c r="M8" s="35"/>
      <c r="N8" s="84">
        <f>'опал.единоборства'!H8</f>
        <v>0</v>
      </c>
      <c r="O8" s="88"/>
      <c r="P8" s="34"/>
    </row>
    <row r="9" spans="1:15" ht="75" customHeight="1" thickBot="1">
      <c r="A9" s="76">
        <f>'опал.единоборства'!A9</f>
        <v>0.6666666666666666</v>
      </c>
      <c r="B9" s="84">
        <f>'опал.единоборства'!B9</f>
        <v>0</v>
      </c>
      <c r="C9" s="86"/>
      <c r="D9" s="89">
        <f>'опал.единоборства'!C9</f>
        <v>0</v>
      </c>
      <c r="E9" s="49"/>
      <c r="F9" s="188" t="str">
        <f>'опал.единоборства'!D9</f>
        <v>16:30 КАРАТЕ (55') Денис                 (нач.уровень 5-12)</v>
      </c>
      <c r="G9" s="38"/>
      <c r="H9" s="89">
        <f>'опал.единоборства'!E9</f>
        <v>0</v>
      </c>
      <c r="I9" s="49"/>
      <c r="J9" s="189" t="str">
        <f>'опал.единоборства'!F9</f>
        <v>16:30 КАРАТЕ (55') Денис                 (нач.уровень 5-12)</v>
      </c>
      <c r="K9" s="38"/>
      <c r="L9" s="84">
        <f>'опал.единоборства'!G9</f>
        <v>0</v>
      </c>
      <c r="M9" s="49"/>
      <c r="N9" s="84">
        <f>'опал.единоборства'!H9</f>
        <v>0</v>
      </c>
      <c r="O9" s="88"/>
    </row>
    <row r="10" spans="1:15" ht="75" customHeight="1" thickBot="1">
      <c r="A10" s="76">
        <f>'опал.единоборства'!A10</f>
        <v>0.7083333333333334</v>
      </c>
      <c r="B10" s="67">
        <f>'опал.единоборства'!B10</f>
        <v>0</v>
      </c>
      <c r="C10" s="85"/>
      <c r="D10" s="68" t="str">
        <f>'опал.единоборства'!C10</f>
        <v> БОКС (55')              (дети 7-13)  Александр</v>
      </c>
      <c r="E10" s="35"/>
      <c r="F10" s="71">
        <f>'опал.единоборства'!D10</f>
        <v>0</v>
      </c>
      <c r="G10" s="87"/>
      <c r="H10" s="68" t="str">
        <f>'опал.единоборства'!E10</f>
        <v> БОКС (55')              (дети 7-13)  Александр</v>
      </c>
      <c r="I10" s="35"/>
      <c r="J10" s="71">
        <f>'опал.единоборства'!F10</f>
        <v>0</v>
      </c>
      <c r="K10" s="87"/>
      <c r="L10" s="67" t="str">
        <f>'опал.единоборства'!G10</f>
        <v> </v>
      </c>
      <c r="M10" s="35"/>
      <c r="N10" s="67">
        <f>'опал.единоборства'!H10</f>
        <v>0</v>
      </c>
      <c r="O10" s="90"/>
    </row>
    <row r="11" spans="1:15" ht="75.75" customHeight="1" thickBot="1">
      <c r="A11" s="76">
        <f>'опал.единоборства'!A11</f>
        <v>0.75</v>
      </c>
      <c r="B11" s="84">
        <f>'опал.единоборства'!B11</f>
        <v>0</v>
      </c>
      <c r="C11" s="49"/>
      <c r="D11" s="97" t="str">
        <f>'опал.единоборства'!C11</f>
        <v>$  БОКС (55')              (дети 4- 6)  Александр</v>
      </c>
      <c r="E11" s="49"/>
      <c r="F11" s="186" t="str">
        <f>'опал.единоборства'!D11</f>
        <v>17:30 $  КАРАТЕ (90')  подготовленные      Денис</v>
      </c>
      <c r="G11" s="49"/>
      <c r="H11" s="97" t="str">
        <f>'опал.единоборства'!E11</f>
        <v>$  БОКС (55')              (дети 4- 6)  Александр</v>
      </c>
      <c r="I11" s="49"/>
      <c r="J11" s="187" t="str">
        <f>'опал.единоборства'!F11</f>
        <v>17:30 $  КАРАТЕ (90')  подготовленные      Денис</v>
      </c>
      <c r="K11" s="37" t="s">
        <v>34</v>
      </c>
      <c r="L11" s="84">
        <f>'опал.единоборства'!G11</f>
        <v>0</v>
      </c>
      <c r="M11" s="91"/>
      <c r="N11" s="84">
        <f>'опал.единоборства'!H11</f>
        <v>0</v>
      </c>
      <c r="O11" s="88"/>
    </row>
    <row r="12" spans="1:15" ht="75.75" customHeight="1" thickBot="1">
      <c r="A12" s="76">
        <f>'опал.единоборства'!A12</f>
        <v>0.7916666666666666</v>
      </c>
      <c r="B12" s="67" t="str">
        <f>'опал.единоборства'!B12</f>
        <v> БОКС (55') Артем</v>
      </c>
      <c r="C12" s="37">
        <v>4</v>
      </c>
      <c r="D12" s="92">
        <f>'опал.единоборства'!C12</f>
        <v>0</v>
      </c>
      <c r="E12" s="35"/>
      <c r="F12" s="69" t="str">
        <f>'опал.единоборства'!D12</f>
        <v>КИКБОКСИНГ (55') Денис</v>
      </c>
      <c r="G12" s="36"/>
      <c r="H12" s="68" t="str">
        <f>'опал.единоборства'!E12</f>
        <v> БОКС (55') Артем</v>
      </c>
      <c r="I12" s="37">
        <v>4</v>
      </c>
      <c r="J12" s="71" t="str">
        <f>'опал.единоборства'!F12</f>
        <v>КИКБОКСИНГ (55') Денис</v>
      </c>
      <c r="K12" s="36"/>
      <c r="L12" s="67">
        <f>'опал.единоборства'!G12</f>
        <v>0</v>
      </c>
      <c r="M12" s="85"/>
      <c r="N12" s="67">
        <f>'опал.единоборства'!H12</f>
        <v>0</v>
      </c>
      <c r="O12" s="90"/>
    </row>
    <row r="13" spans="1:15" ht="75" customHeight="1" thickBot="1">
      <c r="A13" s="76">
        <f>'опал.единоборства'!A13</f>
        <v>0.8333333333333334</v>
      </c>
      <c r="B13" s="84">
        <f>'опал.единоборства'!B13</f>
        <v>0</v>
      </c>
      <c r="C13" s="49"/>
      <c r="D13" s="84">
        <f>'опал.единоборства'!C13</f>
        <v>0</v>
      </c>
      <c r="E13" s="86"/>
      <c r="F13" s="81">
        <f>'опал.единоборства'!D13</f>
        <v>0</v>
      </c>
      <c r="G13" s="37"/>
      <c r="H13" s="89">
        <f>'опал.единоборства'!E13</f>
        <v>0</v>
      </c>
      <c r="I13" s="49"/>
      <c r="J13" s="70">
        <f>'опал.единоборства'!F13</f>
        <v>0</v>
      </c>
      <c r="K13" s="38"/>
      <c r="L13" s="84">
        <f>'опал.единоборства'!G13</f>
        <v>0</v>
      </c>
      <c r="M13" s="91"/>
      <c r="N13" s="84">
        <f>'опал.единоборства'!H13</f>
        <v>0</v>
      </c>
      <c r="O13" s="88"/>
    </row>
  </sheetData>
  <sheetProtection/>
  <printOptions/>
  <pageMargins left="0.5511811023622047" right="0" top="0.1968503937007874" bottom="0.1968503937007874" header="0.11811023622047245" footer="0.11811023622047245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brazhkin</cp:lastModifiedBy>
  <cp:lastPrinted>2018-10-12T08:25:08Z</cp:lastPrinted>
  <dcterms:created xsi:type="dcterms:W3CDTF">1996-10-08T23:32:33Z</dcterms:created>
  <dcterms:modified xsi:type="dcterms:W3CDTF">2018-10-12T08:58:38Z</dcterms:modified>
  <cp:category/>
  <cp:version/>
  <cp:contentType/>
  <cp:contentStatus/>
</cp:coreProperties>
</file>